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een\Desktop\"/>
    </mc:Choice>
  </mc:AlternateContent>
  <xr:revisionPtr revIDLastSave="0" documentId="13_ncr:1_{B8D47CF7-4D6D-4ACA-B5CA-6BCB6F5A6FF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 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0" i="4" l="1"/>
  <c r="I61" i="4" l="1"/>
  <c r="I206" i="4" l="1"/>
  <c r="I328" i="4" l="1"/>
  <c r="I352" i="4" l="1"/>
  <c r="I185" i="4"/>
  <c r="I124" i="4" l="1"/>
  <c r="I118" i="4" l="1"/>
  <c r="I107" i="4"/>
  <c r="I78" i="4"/>
  <c r="I88" i="4"/>
  <c r="I95" i="4"/>
  <c r="I131" i="4"/>
  <c r="I276" i="4"/>
  <c r="I291" i="4"/>
  <c r="I368" i="4"/>
  <c r="I376" i="4"/>
  <c r="I384" i="4"/>
  <c r="I359" i="4"/>
  <c r="I212" i="4"/>
  <c r="I234" i="4"/>
  <c r="I284" i="4"/>
  <c r="I297" i="4"/>
  <c r="I303" i="4"/>
  <c r="I320" i="4"/>
  <c r="I334" i="4"/>
  <c r="I393" i="4"/>
  <c r="I386" i="4" l="1"/>
  <c r="I152" i="4"/>
  <c r="I221" i="4"/>
  <c r="I336" i="4"/>
  <c r="I399" i="4" l="1"/>
</calcChain>
</file>

<file path=xl/sharedStrings.xml><?xml version="1.0" encoding="utf-8"?>
<sst xmlns="http://schemas.openxmlformats.org/spreadsheetml/2006/main" count="273" uniqueCount="227">
  <si>
    <t>RECEIPTS</t>
  </si>
  <si>
    <t xml:space="preserve">Cash-Regular Checking Account, Savings Account and </t>
  </si>
  <si>
    <t>Real Estate Taxes-Prior Years-Tax Claim Bureau</t>
  </si>
  <si>
    <t>Movement  of Vehicles in Excess of Highway Weight Limit</t>
  </si>
  <si>
    <t>Restrictions</t>
  </si>
  <si>
    <t>Violation of Ordinances, Statues, etc.</t>
  </si>
  <si>
    <t>Winter Storm/Tornado Reimbursement</t>
  </si>
  <si>
    <t>Sale of Stamps</t>
  </si>
  <si>
    <t>Page 2</t>
  </si>
  <si>
    <t>Transfer from Escrow Account #7751</t>
  </si>
  <si>
    <t>Transfer from Escrow Account #9037</t>
  </si>
  <si>
    <t>Transfer from Capital Project Fund</t>
  </si>
  <si>
    <t xml:space="preserve">General Obligation Note Proceeds </t>
  </si>
  <si>
    <t>Refunds of Prior Year Expenditures</t>
  </si>
  <si>
    <t>Total Revenues</t>
  </si>
  <si>
    <t>EXPENDITURES</t>
  </si>
  <si>
    <t>GENERAL GOVERNMENT:</t>
  </si>
  <si>
    <t>ADMINISTRATION:</t>
  </si>
  <si>
    <t>Dues, Subscriptions and Memberships</t>
  </si>
  <si>
    <t>Meetings and Conferences</t>
  </si>
  <si>
    <t>Salary of Mayor</t>
  </si>
  <si>
    <t>TAX COLLECTION:</t>
  </si>
  <si>
    <t>LEGAL SERVICE:</t>
  </si>
  <si>
    <t>Page 3</t>
  </si>
  <si>
    <t>SECRETARY-TREASURER:</t>
  </si>
  <si>
    <t>PERSONNEL ADMINISTRATION:</t>
  </si>
  <si>
    <t xml:space="preserve">Other Operating Supplies (Technical Support, Computer </t>
  </si>
  <si>
    <t>DATA PROCESSING:</t>
  </si>
  <si>
    <t>ENGINEERING FEES:</t>
  </si>
  <si>
    <t>BUILDINGS:</t>
  </si>
  <si>
    <t xml:space="preserve">Repairs and Maintenance Service-Buildings </t>
  </si>
  <si>
    <t>Repairs and Maintenance Service-Machinery and</t>
  </si>
  <si>
    <t>PROTECTION TO PERSONS AND PROPERTY:</t>
  </si>
  <si>
    <t>PUBLIC SAFETY-POLICE:</t>
  </si>
  <si>
    <t xml:space="preserve">Professional Services-Medical Examinations </t>
  </si>
  <si>
    <t>PUBLIC SAFETY-FIRE:</t>
  </si>
  <si>
    <t>PUBLIC SAFETY-PLANNING AND ZONING:</t>
  </si>
  <si>
    <t>PUBLIC SAFETY-EMERGENCY MANAGEMENT:</t>
  </si>
  <si>
    <t>Protection to Persons and Property Total</t>
  </si>
  <si>
    <t>HEALTH AND HUMAN SERVICES:</t>
  </si>
  <si>
    <t>PUBLIC WORKS-HIGHWAYS, ROADS AND STREETS:</t>
  </si>
  <si>
    <t>SNOW AND ICE CONTROL:</t>
  </si>
  <si>
    <t xml:space="preserve">TRAFFIC SIGNALS, STREET SIGNS, STREET MARKINGS AND </t>
  </si>
  <si>
    <t>TRAFFIC ENGINEERING:</t>
  </si>
  <si>
    <t>STREET LIGHTING:</t>
  </si>
  <si>
    <t>STORM SEWERS AND DRAINS:</t>
  </si>
  <si>
    <t>REPAIR OF TOOLS AND MACHINERY:</t>
  </si>
  <si>
    <t>MAINTENANCE AND REPAIRS TO HIGHWAYS:</t>
  </si>
  <si>
    <t>CONSTRUCTION AND REBUILDING:</t>
  </si>
  <si>
    <t>Public Works-Highways, Roads and Streets Total</t>
  </si>
  <si>
    <t>CULTURE-RECREATION:</t>
  </si>
  <si>
    <t>DEBT SERVICE:</t>
  </si>
  <si>
    <t>MISCELLANEOUS EXPENDITURES OR EXPENSES:</t>
  </si>
  <si>
    <t>INSURANCE PREMIUMS:</t>
  </si>
  <si>
    <t>EMPLOYEE BENEFITS:</t>
  </si>
  <si>
    <t>EMPLOYEE WITHHOLDING:</t>
  </si>
  <si>
    <t>Miscellaneous Expenditures or Expenses Total</t>
  </si>
  <si>
    <t>INTERFUND TRANSFERS:</t>
  </si>
  <si>
    <t>Interfund Transfers</t>
  </si>
  <si>
    <t>Total Interfund Transfers</t>
  </si>
  <si>
    <t>Page 4</t>
  </si>
  <si>
    <t>Page 5</t>
  </si>
  <si>
    <t>Page 6</t>
  </si>
  <si>
    <t>Page 7</t>
  </si>
  <si>
    <t xml:space="preserve">Repairs and Maintenance-Machinery and Equipment </t>
  </si>
  <si>
    <t>State Grants</t>
  </si>
  <si>
    <t>RECYCLING COLLECTION &amp; DISPOSAL</t>
  </si>
  <si>
    <t>OBMA Rental Revenue</t>
  </si>
  <si>
    <t>`</t>
  </si>
  <si>
    <t>Net Cash 12/31/14</t>
  </si>
  <si>
    <t>Junkyard License</t>
  </si>
  <si>
    <t xml:space="preserve">Salary of Borough Manager </t>
  </si>
  <si>
    <t xml:space="preserve">Attendance at Meetings and Conferences </t>
  </si>
  <si>
    <t xml:space="preserve">Subtotal </t>
  </si>
  <si>
    <t xml:space="preserve">Salary of Tax Collector </t>
  </si>
  <si>
    <t xml:space="preserve">Insurance and Bonding </t>
  </si>
  <si>
    <t>Minor Equipment Capital Purchase-Minor Machinery and Equipment</t>
  </si>
  <si>
    <t xml:space="preserve">Salt and Anti-Skid </t>
  </si>
  <si>
    <t xml:space="preserve">Highway Supplies </t>
  </si>
  <si>
    <t>Buildings-Dugouts,Pavilions</t>
  </si>
  <si>
    <t>Forms Books</t>
  </si>
  <si>
    <t>Ag Supplies-Weed Killer</t>
  </si>
  <si>
    <t>Building Supplies</t>
  </si>
  <si>
    <t>Vehicles Parts</t>
  </si>
  <si>
    <t>Cleaning of Streets</t>
  </si>
  <si>
    <t>Roadside Tree Trimming</t>
  </si>
  <si>
    <t>Shirts,Gloves,Etc.</t>
  </si>
  <si>
    <t>Page 1</t>
  </si>
  <si>
    <t xml:space="preserve">Social Security </t>
  </si>
  <si>
    <t xml:space="preserve">Accident Insurance </t>
  </si>
  <si>
    <t>Playground Equipment</t>
  </si>
  <si>
    <t>Real Estate Taxes-Current Year</t>
  </si>
  <si>
    <t xml:space="preserve">Real Estate Taxes-Delinquent </t>
  </si>
  <si>
    <t>Per Capita Taxes-Current Year</t>
  </si>
  <si>
    <t>Per Capita Taxes-Prior Years</t>
  </si>
  <si>
    <t xml:space="preserve">Per Capita Taxes-Delinquent </t>
  </si>
  <si>
    <t>Real Estate Transfer Taxes</t>
  </si>
  <si>
    <t xml:space="preserve">Earned Income Tax-Current Year </t>
  </si>
  <si>
    <t xml:space="preserve">Earned Income Tax- Prior Years </t>
  </si>
  <si>
    <t xml:space="preserve">Cable Television Franchise </t>
  </si>
  <si>
    <t xml:space="preserve">Interest </t>
  </si>
  <si>
    <t xml:space="preserve">National Wildlife Refuge </t>
  </si>
  <si>
    <t>Public Utility Realty Tax</t>
  </si>
  <si>
    <t>Alcoholic Beverage Tax</t>
  </si>
  <si>
    <t xml:space="preserve">Motor Vehicle Fuel Taxes </t>
  </si>
  <si>
    <t xml:space="preserve">State Pension Revenue </t>
  </si>
  <si>
    <t xml:space="preserve">Foreign Fire Insurance Premium Tax </t>
  </si>
  <si>
    <t xml:space="preserve">Game Commission Lands </t>
  </si>
  <si>
    <t xml:space="preserve">Subdivision Fees </t>
  </si>
  <si>
    <t xml:space="preserve">Municipal Lien Letters </t>
  </si>
  <si>
    <t xml:space="preserve">Sale of Maps </t>
  </si>
  <si>
    <t>Sale of Ordinances</t>
  </si>
  <si>
    <t xml:space="preserve">Sale of Subdivision Ordinance </t>
  </si>
  <si>
    <t>Tax Certification Letters</t>
  </si>
  <si>
    <t>Sale of Accident Reports</t>
  </si>
  <si>
    <t>Building Permits</t>
  </si>
  <si>
    <t>Sewage Permits</t>
  </si>
  <si>
    <t>Highway Occupance Permits</t>
  </si>
  <si>
    <t>Drainage Permits</t>
  </si>
  <si>
    <t xml:space="preserve">Mobile Home Removal Permits  </t>
  </si>
  <si>
    <t xml:space="preserve">Paving Liens  </t>
  </si>
  <si>
    <t xml:space="preserve">Other  </t>
  </si>
  <si>
    <t xml:space="preserve">Donation to Police Department  </t>
  </si>
  <si>
    <t xml:space="preserve">Refund of Liquid Fuels  </t>
  </si>
  <si>
    <t xml:space="preserve">Street Lights   </t>
  </si>
  <si>
    <t>Contracted Snow Removal</t>
  </si>
  <si>
    <t xml:space="preserve">Salaries of Councilmen </t>
  </si>
  <si>
    <t>Office Supplies</t>
  </si>
  <si>
    <t xml:space="preserve">Professional Services </t>
  </si>
  <si>
    <t xml:space="preserve">Dues, Subscriptions and Memberships </t>
  </si>
  <si>
    <t xml:space="preserve">Printing </t>
  </si>
  <si>
    <t xml:space="preserve">Auditing Fees    </t>
  </si>
  <si>
    <t xml:space="preserve">Dues, Subscriptions and Memberships    </t>
  </si>
  <si>
    <t xml:space="preserve">Salary of Secretary    </t>
  </si>
  <si>
    <t xml:space="preserve">Office Supplies    </t>
  </si>
  <si>
    <t xml:space="preserve">Insurance and Bonding    </t>
  </si>
  <si>
    <t xml:space="preserve">Attendance at Meetings and Conferences    </t>
  </si>
  <si>
    <t xml:space="preserve">Subtotal    </t>
  </si>
  <si>
    <t xml:space="preserve">Printing    </t>
  </si>
  <si>
    <t xml:space="preserve">Maintenance and Repairs    </t>
  </si>
  <si>
    <t xml:space="preserve">Communication-Telephone Monthly Charge    </t>
  </si>
  <si>
    <t xml:space="preserve">Public Utility Service-Gas    </t>
  </si>
  <si>
    <t xml:space="preserve">Public Utility Service-Sewer    </t>
  </si>
  <si>
    <t xml:space="preserve">Public Utility Service-Solid Waste    </t>
  </si>
  <si>
    <t xml:space="preserve">Public Utility Service-Water    </t>
  </si>
  <si>
    <t xml:space="preserve">   </t>
  </si>
  <si>
    <t xml:space="preserve">General Construction Project    </t>
  </si>
  <si>
    <t xml:space="preserve">Major &amp; Minor Equipment Purchase    </t>
  </si>
  <si>
    <t xml:space="preserve">Uniform Maintenance    </t>
  </si>
  <si>
    <t xml:space="preserve">Ammunition    </t>
  </si>
  <si>
    <t xml:space="preserve">Vehicle Fuel-Gasoline    </t>
  </si>
  <si>
    <t xml:space="preserve">Vehicle-Oil    </t>
  </si>
  <si>
    <t xml:space="preserve">Vehicle-Tires and Tubes    </t>
  </si>
  <si>
    <t xml:space="preserve">Professional Services-Photo Service    </t>
  </si>
  <si>
    <t xml:space="preserve">Communication-Radio Equipment Maintenance    </t>
  </si>
  <si>
    <t xml:space="preserve">Communication-Pager    </t>
  </si>
  <si>
    <t xml:space="preserve">Travel Expense    </t>
  </si>
  <si>
    <t xml:space="preserve">Repairs and Maintenance-Small Equipment    </t>
  </si>
  <si>
    <t xml:space="preserve">Contraced Services-Lockup    </t>
  </si>
  <si>
    <t xml:space="preserve">Crime Lab Fees-   </t>
  </si>
  <si>
    <t xml:space="preserve">Vehicle Fuel-Diesel    </t>
  </si>
  <si>
    <t xml:space="preserve">EMS Supplies    </t>
  </si>
  <si>
    <t xml:space="preserve">Public Utility Service-Electric    </t>
  </si>
  <si>
    <t xml:space="preserve">Major Equipment Purchase-Capital Purchases    </t>
  </si>
  <si>
    <t xml:space="preserve">Minor Equipment Purchase    </t>
  </si>
  <si>
    <t xml:space="preserve">Salaries and Wages    </t>
  </si>
  <si>
    <t xml:space="preserve">Health and Human Services Total    </t>
  </si>
  <si>
    <t xml:space="preserve">Recycling Trailer    </t>
  </si>
  <si>
    <t xml:space="preserve">RECYCLING COLLECTION &amp; DISPOSAL    </t>
  </si>
  <si>
    <t xml:space="preserve">Small Tools and Minor Equipment    </t>
  </si>
  <si>
    <t xml:space="preserve">Signs-Operating Supplies    </t>
  </si>
  <si>
    <t xml:space="preserve">Storm Sewers and Drains    </t>
  </si>
  <si>
    <t xml:space="preserve">Other Operating Supplies    </t>
  </si>
  <si>
    <t xml:space="preserve">Recreation-Telephone    </t>
  </si>
  <si>
    <t xml:space="preserve">Rent of Improvements    </t>
  </si>
  <si>
    <t>Sales of General Fixed Assets</t>
  </si>
  <si>
    <t>Other Services and Charges</t>
  </si>
  <si>
    <t xml:space="preserve">Advertising </t>
  </si>
  <si>
    <t>Subtotal</t>
  </si>
  <si>
    <t xml:space="preserve">Data Processing </t>
  </si>
  <si>
    <t>Cleaning Services)</t>
  </si>
  <si>
    <t>Public Utility Service-Electric</t>
  </si>
  <si>
    <t>Capital Purchase-Land</t>
  </si>
  <si>
    <t>Minor Equipment Purchase</t>
  </si>
  <si>
    <t>General Government Total</t>
  </si>
  <si>
    <t xml:space="preserve">Salary of Chief and Assistant-Chief </t>
  </si>
  <si>
    <t>Salary of Patrolman</t>
  </si>
  <si>
    <t xml:space="preserve">Other Operating Supplies </t>
  </si>
  <si>
    <t>Vehicle-Other Supplies</t>
  </si>
  <si>
    <t>Vehicle-Maintenance and Repairs</t>
  </si>
  <si>
    <t>Professional Services-Animal Control</t>
  </si>
  <si>
    <t xml:space="preserve">Major Equipment Capital Purchase </t>
  </si>
  <si>
    <t xml:space="preserve">Vehicle Fuel-Gasoline </t>
  </si>
  <si>
    <t>Heating Fuel</t>
  </si>
  <si>
    <t xml:space="preserve">Vehicle-Repairs and Maintenance </t>
  </si>
  <si>
    <t xml:space="preserve">Communications-Telephone Monthly Charge </t>
  </si>
  <si>
    <t>Liability Insurance</t>
  </si>
  <si>
    <t>Public Utility-Gas</t>
  </si>
  <si>
    <t xml:space="preserve">EMS Equipment  </t>
  </si>
  <si>
    <t xml:space="preserve">General Government Supplies </t>
  </si>
  <si>
    <t xml:space="preserve"> </t>
  </si>
  <si>
    <t xml:space="preserve">Highway Maintenance Salaries </t>
  </si>
  <si>
    <t xml:space="preserve">Uniform Maintenance Allowance </t>
  </si>
  <si>
    <t xml:space="preserve">Vehicle Fuel-Diesel </t>
  </si>
  <si>
    <t xml:space="preserve">Vehicle-Other Supplies </t>
  </si>
  <si>
    <t xml:space="preserve">Medical Examinations </t>
  </si>
  <si>
    <t xml:space="preserve">Major Equipment Purchase-General Fund </t>
  </si>
  <si>
    <t xml:space="preserve">Repairs to Tools and Machinery </t>
  </si>
  <si>
    <t xml:space="preserve">Rentals </t>
  </si>
  <si>
    <t>General Construction Projects</t>
  </si>
  <si>
    <t xml:space="preserve">Repairs and Maintenance Service-Land </t>
  </si>
  <si>
    <t xml:space="preserve">Contracted Services </t>
  </si>
  <si>
    <t xml:space="preserve">Capital Improvements </t>
  </si>
  <si>
    <t xml:space="preserve">Culture-Recreation Total </t>
  </si>
  <si>
    <t xml:space="preserve">Debt Service </t>
  </si>
  <si>
    <t>Debt Service Total</t>
  </si>
  <si>
    <t xml:space="preserve">Property/Liability Insurance </t>
  </si>
  <si>
    <t xml:space="preserve">Workers Compensation Insurance </t>
  </si>
  <si>
    <t xml:space="preserve">Health/Hospitalization Insurance </t>
  </si>
  <si>
    <t>Pensions</t>
  </si>
  <si>
    <t>Unemployment Compensation</t>
  </si>
  <si>
    <t xml:space="preserve">Medicare </t>
  </si>
  <si>
    <t xml:space="preserve">Total Expenditures </t>
  </si>
  <si>
    <t xml:space="preserve">Salary of Full-Time Clerk    </t>
  </si>
  <si>
    <t>Vehicle Code Violations</t>
  </si>
  <si>
    <t>PT Clerk Temp Service</t>
  </si>
  <si>
    <t>2020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</si>
</sst>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9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2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0" fontId="2" fillId="0" borderId="0" xfId="0" applyFont="1"/>
    <xf numFmtId="165" fontId="2" fillId="0" borderId="0" xfId="0" applyNumberFormat="1" applyFont="1"/>
    <xf numFmtId="14" fontId="2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4" fillId="0" borderId="0" xfId="0" applyNumberFormat="1" applyFont="1"/>
    <xf numFmtId="165" fontId="4" fillId="0" borderId="0" xfId="0" applyNumberFormat="1" applyFont="1" applyBorder="1"/>
    <xf numFmtId="0" fontId="1" fillId="0" borderId="0" xfId="0" applyFont="1"/>
    <xf numFmtId="0" fontId="3" fillId="0" borderId="0" xfId="0" applyFont="1"/>
    <xf numFmtId="4" fontId="4" fillId="0" borderId="0" xfId="0" applyNumberFormat="1" applyFont="1"/>
    <xf numFmtId="4" fontId="4" fillId="0" borderId="1" xfId="0" applyNumberFormat="1" applyFont="1" applyBorder="1"/>
    <xf numFmtId="4" fontId="2" fillId="0" borderId="0" xfId="0" applyNumberFormat="1" applyFont="1"/>
    <xf numFmtId="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4" fillId="0" borderId="0" xfId="0" applyNumberFormat="1" applyFont="1" applyFill="1" applyBorder="1"/>
    <xf numFmtId="4" fontId="4" fillId="0" borderId="1" xfId="0" applyNumberFormat="1" applyFont="1" applyFill="1" applyBorder="1"/>
    <xf numFmtId="165" fontId="4" fillId="0" borderId="0" xfId="0" applyNumberFormat="1" applyFont="1" applyFill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3"/>
  <sheetViews>
    <sheetView tabSelected="1" topLeftCell="A121" zoomScale="90" zoomScaleNormal="90" workbookViewId="0">
      <selection activeCell="N146" sqref="N146"/>
    </sheetView>
  </sheetViews>
  <sheetFormatPr defaultRowHeight="13.2" x14ac:dyDescent="0.25"/>
  <cols>
    <col min="1" max="3" width="8.88671875" style="7"/>
    <col min="4" max="4" width="10.109375" style="7" bestFit="1" customWidth="1"/>
    <col min="5" max="7" width="8.88671875" style="7"/>
    <col min="8" max="8" width="10.109375" style="7" bestFit="1" customWidth="1"/>
    <col min="9" max="9" width="12.6640625" style="7" customWidth="1"/>
    <col min="10" max="10" width="8.88671875" style="26"/>
  </cols>
  <sheetData>
    <row r="1" spans="1:10" s="7" customFormat="1" x14ac:dyDescent="0.25">
      <c r="A1" s="31" t="s">
        <v>226</v>
      </c>
      <c r="B1" s="31"/>
      <c r="C1" s="31"/>
      <c r="D1" s="31"/>
      <c r="E1" s="31"/>
      <c r="F1" s="31"/>
      <c r="G1" s="31"/>
      <c r="H1" s="31"/>
      <c r="I1" s="31"/>
      <c r="J1" s="25"/>
    </row>
    <row r="2" spans="1:10" s="7" customFormat="1" x14ac:dyDescent="0.25">
      <c r="A2" s="12"/>
      <c r="H2" s="6">
        <v>43793</v>
      </c>
      <c r="I2" s="8"/>
      <c r="J2" s="25"/>
    </row>
    <row r="3" spans="1:10" s="7" customForma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25"/>
    </row>
    <row r="4" spans="1:10" s="7" customFormat="1" x14ac:dyDescent="0.25">
      <c r="A4" s="12"/>
      <c r="I4" s="8"/>
      <c r="J4" s="25"/>
    </row>
    <row r="5" spans="1:10" s="7" customFormat="1" x14ac:dyDescent="0.25">
      <c r="A5" s="12">
        <v>100</v>
      </c>
      <c r="C5" s="7" t="s">
        <v>1</v>
      </c>
      <c r="I5" s="24">
        <v>556624.28</v>
      </c>
      <c r="J5" s="25"/>
    </row>
    <row r="6" spans="1:10" s="7" customFormat="1" x14ac:dyDescent="0.25">
      <c r="A6" s="12"/>
      <c r="I6" s="8"/>
      <c r="J6" s="25"/>
    </row>
    <row r="7" spans="1:10" x14ac:dyDescent="0.25">
      <c r="A7" s="12"/>
      <c r="I7" s="8"/>
    </row>
    <row r="8" spans="1:10" s="10" customFormat="1" x14ac:dyDescent="0.25">
      <c r="A8" s="12">
        <v>301.10000000000002</v>
      </c>
      <c r="B8" s="7"/>
      <c r="C8" s="7" t="s">
        <v>91</v>
      </c>
      <c r="D8" s="7"/>
      <c r="E8" s="7"/>
      <c r="F8" s="7"/>
      <c r="G8" s="7"/>
      <c r="H8" s="7"/>
      <c r="I8" s="16">
        <v>546646</v>
      </c>
      <c r="J8" s="27"/>
    </row>
    <row r="9" spans="1:10" s="7" customFormat="1" x14ac:dyDescent="0.25">
      <c r="A9" s="12">
        <v>301.2</v>
      </c>
      <c r="C9" s="7" t="s">
        <v>92</v>
      </c>
      <c r="I9" s="16">
        <v>10000</v>
      </c>
      <c r="J9" s="25"/>
    </row>
    <row r="10" spans="1:10" s="7" customFormat="1" x14ac:dyDescent="0.25">
      <c r="A10" s="12">
        <v>301.39999999999998</v>
      </c>
      <c r="C10" s="7" t="s">
        <v>2</v>
      </c>
      <c r="I10" s="16">
        <v>16000</v>
      </c>
      <c r="J10" s="25"/>
    </row>
    <row r="11" spans="1:10" s="10" customFormat="1" x14ac:dyDescent="0.25">
      <c r="A11" s="12">
        <v>310.01</v>
      </c>
      <c r="B11" s="7"/>
      <c r="C11" s="7" t="s">
        <v>93</v>
      </c>
      <c r="D11" s="7"/>
      <c r="E11" s="7"/>
      <c r="F11" s="7"/>
      <c r="G11" s="7"/>
      <c r="H11" s="7"/>
      <c r="I11" s="16">
        <v>7405</v>
      </c>
      <c r="J11" s="27"/>
    </row>
    <row r="12" spans="1:10" s="7" customFormat="1" x14ac:dyDescent="0.25">
      <c r="A12" s="12">
        <v>310.02</v>
      </c>
      <c r="C12" s="7" t="s">
        <v>94</v>
      </c>
      <c r="I12" s="16">
        <v>350</v>
      </c>
      <c r="J12" s="25"/>
    </row>
    <row r="13" spans="1:10" s="7" customFormat="1" x14ac:dyDescent="0.25">
      <c r="A13" s="12">
        <v>310.02999999999997</v>
      </c>
      <c r="B13" s="7" t="s">
        <v>68</v>
      </c>
      <c r="C13" s="7" t="s">
        <v>95</v>
      </c>
      <c r="I13" s="16">
        <v>50</v>
      </c>
      <c r="J13" s="25"/>
    </row>
    <row r="14" spans="1:10" s="7" customFormat="1" x14ac:dyDescent="0.25">
      <c r="A14" s="12">
        <v>310.10000000000002</v>
      </c>
      <c r="C14" s="7" t="s">
        <v>96</v>
      </c>
      <c r="I14" s="16">
        <v>15000</v>
      </c>
      <c r="J14" s="25"/>
    </row>
    <row r="15" spans="1:10" s="7" customFormat="1" x14ac:dyDescent="0.25">
      <c r="A15" s="12">
        <v>310.20999999999998</v>
      </c>
      <c r="C15" s="7" t="s">
        <v>97</v>
      </c>
      <c r="I15" s="16">
        <v>280000</v>
      </c>
      <c r="J15" s="25"/>
    </row>
    <row r="16" spans="1:10" s="7" customFormat="1" x14ac:dyDescent="0.25">
      <c r="A16" s="12">
        <v>310.22000000000003</v>
      </c>
      <c r="C16" s="7" t="s">
        <v>98</v>
      </c>
      <c r="I16" s="16">
        <v>0</v>
      </c>
      <c r="J16" s="25"/>
    </row>
    <row r="17" spans="1:10" s="7" customFormat="1" x14ac:dyDescent="0.25">
      <c r="A17" s="12">
        <v>321.8</v>
      </c>
      <c r="C17" s="7" t="s">
        <v>99</v>
      </c>
      <c r="I17" s="16">
        <v>30000</v>
      </c>
      <c r="J17" s="25"/>
    </row>
    <row r="18" spans="1:10" s="7" customFormat="1" x14ac:dyDescent="0.25">
      <c r="A18" s="12">
        <v>322.83</v>
      </c>
      <c r="C18" s="7" t="s">
        <v>3</v>
      </c>
      <c r="I18" s="16"/>
      <c r="J18" s="25"/>
    </row>
    <row r="19" spans="1:10" s="7" customFormat="1" x14ac:dyDescent="0.25">
      <c r="A19" s="12"/>
      <c r="C19" s="7" t="s">
        <v>4</v>
      </c>
      <c r="I19" s="16">
        <v>0</v>
      </c>
      <c r="J19" s="25"/>
    </row>
    <row r="20" spans="1:10" s="7" customFormat="1" x14ac:dyDescent="0.25">
      <c r="A20" s="12">
        <v>322.83999999999997</v>
      </c>
      <c r="C20" s="7" t="s">
        <v>70</v>
      </c>
      <c r="I20" s="16">
        <v>375</v>
      </c>
      <c r="J20" s="25"/>
    </row>
    <row r="21" spans="1:10" s="7" customFormat="1" x14ac:dyDescent="0.25">
      <c r="A21" s="12">
        <v>331.11</v>
      </c>
      <c r="C21" s="7" t="s">
        <v>224</v>
      </c>
      <c r="I21" s="16">
        <v>3000</v>
      </c>
      <c r="J21" s="25"/>
    </row>
    <row r="22" spans="1:10" s="7" customFormat="1" x14ac:dyDescent="0.25">
      <c r="A22" s="12">
        <v>331.12</v>
      </c>
      <c r="C22" s="7" t="s">
        <v>5</v>
      </c>
      <c r="I22" s="16">
        <v>5000</v>
      </c>
      <c r="J22" s="25"/>
    </row>
    <row r="23" spans="1:10" s="7" customFormat="1" x14ac:dyDescent="0.25">
      <c r="A23" s="12">
        <v>341</v>
      </c>
      <c r="C23" s="7" t="s">
        <v>100</v>
      </c>
      <c r="I23" s="16">
        <v>500</v>
      </c>
      <c r="J23" s="25"/>
    </row>
    <row r="24" spans="1:10" s="7" customFormat="1" x14ac:dyDescent="0.25">
      <c r="A24" s="12">
        <v>341.09</v>
      </c>
      <c r="C24" s="7" t="s">
        <v>100</v>
      </c>
      <c r="I24" s="16">
        <v>0</v>
      </c>
      <c r="J24" s="25"/>
    </row>
    <row r="25" spans="1:10" s="7" customFormat="1" x14ac:dyDescent="0.25">
      <c r="A25" s="12">
        <v>342</v>
      </c>
      <c r="C25" s="7" t="s">
        <v>67</v>
      </c>
      <c r="I25" s="16">
        <v>12480</v>
      </c>
      <c r="J25" s="25"/>
    </row>
    <row r="26" spans="1:10" s="7" customFormat="1" x14ac:dyDescent="0.25">
      <c r="A26" s="12">
        <v>353.02</v>
      </c>
      <c r="C26" s="7" t="s">
        <v>101</v>
      </c>
      <c r="I26" s="16">
        <v>100</v>
      </c>
      <c r="J26" s="25"/>
    </row>
    <row r="27" spans="1:10" s="7" customFormat="1" x14ac:dyDescent="0.25">
      <c r="A27" s="12">
        <v>354.09</v>
      </c>
      <c r="C27" s="7" t="s">
        <v>65</v>
      </c>
      <c r="I27" s="16">
        <v>0</v>
      </c>
      <c r="J27" s="25"/>
    </row>
    <row r="28" spans="1:10" s="7" customFormat="1" x14ac:dyDescent="0.25">
      <c r="A28" s="12">
        <v>355.01</v>
      </c>
      <c r="C28" s="7" t="s">
        <v>102</v>
      </c>
      <c r="I28" s="16">
        <v>1000</v>
      </c>
      <c r="J28" s="25"/>
    </row>
    <row r="29" spans="1:10" s="7" customFormat="1" x14ac:dyDescent="0.25">
      <c r="A29" s="12">
        <v>355.04</v>
      </c>
      <c r="C29" s="7" t="s">
        <v>103</v>
      </c>
      <c r="I29" s="16">
        <v>200</v>
      </c>
      <c r="J29" s="25"/>
    </row>
    <row r="30" spans="1:10" s="10" customFormat="1" x14ac:dyDescent="0.25">
      <c r="A30" s="12">
        <v>355.05</v>
      </c>
      <c r="B30" s="7"/>
      <c r="C30" s="7" t="s">
        <v>104</v>
      </c>
      <c r="D30" s="7"/>
      <c r="E30" s="7"/>
      <c r="F30" s="7"/>
      <c r="G30" s="7"/>
      <c r="H30" s="7"/>
      <c r="I30" s="16">
        <v>109000</v>
      </c>
      <c r="J30" s="27"/>
    </row>
    <row r="31" spans="1:10" s="7" customFormat="1" x14ac:dyDescent="0.25">
      <c r="A31" s="12">
        <v>355.05099999999999</v>
      </c>
      <c r="C31" s="7" t="s">
        <v>105</v>
      </c>
      <c r="I31" s="16">
        <v>22213</v>
      </c>
      <c r="J31" s="25"/>
    </row>
    <row r="32" spans="1:10" s="7" customFormat="1" x14ac:dyDescent="0.25">
      <c r="A32" s="12">
        <v>355.07</v>
      </c>
      <c r="C32" s="7" t="s">
        <v>106</v>
      </c>
      <c r="I32" s="16">
        <v>19801</v>
      </c>
      <c r="J32" s="25"/>
    </row>
    <row r="33" spans="1:10" s="7" customFormat="1" x14ac:dyDescent="0.25">
      <c r="A33" s="12">
        <v>356.02</v>
      </c>
      <c r="C33" s="7" t="s">
        <v>107</v>
      </c>
      <c r="I33" s="16">
        <v>1000</v>
      </c>
      <c r="J33" s="25"/>
    </row>
    <row r="34" spans="1:10" s="7" customFormat="1" x14ac:dyDescent="0.25">
      <c r="A34" s="12">
        <v>361.3</v>
      </c>
      <c r="C34" s="7" t="s">
        <v>108</v>
      </c>
      <c r="I34" s="16">
        <v>400</v>
      </c>
      <c r="J34" s="25"/>
    </row>
    <row r="35" spans="1:10" s="7" customFormat="1" x14ac:dyDescent="0.25">
      <c r="A35" s="12">
        <v>361.35</v>
      </c>
      <c r="C35" s="7" t="s">
        <v>109</v>
      </c>
      <c r="I35" s="16">
        <v>500</v>
      </c>
      <c r="J35" s="25"/>
    </row>
    <row r="36" spans="1:10" s="7" customFormat="1" x14ac:dyDescent="0.25">
      <c r="A36" s="12">
        <v>361.51</v>
      </c>
      <c r="C36" s="7" t="s">
        <v>110</v>
      </c>
      <c r="I36" s="16">
        <v>0</v>
      </c>
      <c r="J36" s="25"/>
    </row>
    <row r="37" spans="1:10" s="7" customFormat="1" x14ac:dyDescent="0.25">
      <c r="A37" s="12">
        <v>361.52</v>
      </c>
      <c r="C37" s="7" t="s">
        <v>111</v>
      </c>
      <c r="I37" s="16">
        <v>10</v>
      </c>
      <c r="J37" s="25"/>
    </row>
    <row r="38" spans="1:10" s="7" customFormat="1" x14ac:dyDescent="0.25">
      <c r="A38" s="12">
        <v>361.53</v>
      </c>
      <c r="C38" s="7" t="s">
        <v>112</v>
      </c>
      <c r="I38" s="16">
        <v>10</v>
      </c>
      <c r="J38" s="25"/>
    </row>
    <row r="39" spans="1:10" s="7" customFormat="1" x14ac:dyDescent="0.25">
      <c r="A39" s="12">
        <v>361.65</v>
      </c>
      <c r="C39" s="7" t="s">
        <v>113</v>
      </c>
      <c r="I39" s="16">
        <v>800</v>
      </c>
      <c r="J39" s="25"/>
    </row>
    <row r="40" spans="1:10" s="7" customFormat="1" x14ac:dyDescent="0.25">
      <c r="A40" s="12">
        <v>362.11</v>
      </c>
      <c r="C40" s="7" t="s">
        <v>114</v>
      </c>
      <c r="I40" s="16">
        <v>300</v>
      </c>
      <c r="J40" s="25"/>
    </row>
    <row r="41" spans="1:10" s="7" customFormat="1" x14ac:dyDescent="0.25">
      <c r="A41" s="12">
        <v>362.41</v>
      </c>
      <c r="C41" s="7" t="s">
        <v>115</v>
      </c>
      <c r="I41" s="16">
        <v>1500</v>
      </c>
      <c r="J41" s="25"/>
    </row>
    <row r="42" spans="1:10" s="7" customFormat="1" x14ac:dyDescent="0.25">
      <c r="A42" s="12">
        <v>362.44</v>
      </c>
      <c r="C42" s="7" t="s">
        <v>116</v>
      </c>
      <c r="I42" s="16">
        <v>2500</v>
      </c>
      <c r="J42" s="25"/>
    </row>
    <row r="43" spans="1:10" s="7" customFormat="1" x14ac:dyDescent="0.25">
      <c r="A43" s="12">
        <v>362.45</v>
      </c>
      <c r="C43" s="7" t="s">
        <v>117</v>
      </c>
      <c r="I43" s="16">
        <v>0</v>
      </c>
      <c r="J43" s="25"/>
    </row>
    <row r="44" spans="1:10" s="7" customFormat="1" x14ac:dyDescent="0.25">
      <c r="A44" s="12">
        <v>362.46</v>
      </c>
      <c r="C44" s="7" t="s">
        <v>118</v>
      </c>
      <c r="I44" s="16">
        <v>45</v>
      </c>
      <c r="J44" s="25"/>
    </row>
    <row r="45" spans="1:10" s="7" customFormat="1" x14ac:dyDescent="0.25">
      <c r="A45" s="12">
        <v>362.47</v>
      </c>
      <c r="C45" s="7" t="s">
        <v>119</v>
      </c>
      <c r="I45" s="16">
        <v>0</v>
      </c>
      <c r="J45" s="25"/>
    </row>
    <row r="46" spans="1:10" s="7" customFormat="1" x14ac:dyDescent="0.25">
      <c r="A46" s="12">
        <v>363.1</v>
      </c>
      <c r="C46" s="7" t="s">
        <v>120</v>
      </c>
      <c r="I46" s="16">
        <v>0</v>
      </c>
      <c r="J46" s="25"/>
    </row>
    <row r="47" spans="1:10" s="7" customFormat="1" x14ac:dyDescent="0.25">
      <c r="A47" s="12">
        <v>363.3</v>
      </c>
      <c r="C47" s="7" t="s">
        <v>124</v>
      </c>
      <c r="I47" s="16">
        <v>9000</v>
      </c>
      <c r="J47" s="25"/>
    </row>
    <row r="48" spans="1:10" s="7" customFormat="1" x14ac:dyDescent="0.25">
      <c r="A48" s="12">
        <v>363.51</v>
      </c>
      <c r="C48" s="7" t="s">
        <v>125</v>
      </c>
      <c r="I48" s="16">
        <v>6100</v>
      </c>
      <c r="J48" s="25"/>
    </row>
    <row r="49" spans="1:10" s="7" customFormat="1" x14ac:dyDescent="0.25">
      <c r="A49" s="12">
        <v>363.52</v>
      </c>
      <c r="C49" s="7" t="s">
        <v>6</v>
      </c>
      <c r="I49" s="16">
        <v>0</v>
      </c>
      <c r="J49" s="25"/>
    </row>
    <row r="50" spans="1:10" s="7" customFormat="1" x14ac:dyDescent="0.25">
      <c r="A50" s="12">
        <v>380</v>
      </c>
      <c r="C50" s="7" t="s">
        <v>121</v>
      </c>
      <c r="I50" s="16">
        <v>0</v>
      </c>
      <c r="J50" s="25"/>
    </row>
    <row r="51" spans="1:10" s="7" customFormat="1" x14ac:dyDescent="0.25">
      <c r="A51" s="12">
        <v>380.01</v>
      </c>
      <c r="C51" s="7" t="s">
        <v>7</v>
      </c>
      <c r="I51" s="16">
        <v>0</v>
      </c>
      <c r="J51" s="25"/>
    </row>
    <row r="52" spans="1:10" s="7" customFormat="1" x14ac:dyDescent="0.25">
      <c r="A52" s="12">
        <v>387.01</v>
      </c>
      <c r="C52" s="7" t="s">
        <v>122</v>
      </c>
      <c r="I52" s="16">
        <v>0</v>
      </c>
      <c r="J52" s="25"/>
    </row>
    <row r="53" spans="1:10" s="7" customFormat="1" x14ac:dyDescent="0.25">
      <c r="A53" s="12">
        <v>391.1</v>
      </c>
      <c r="C53" s="7" t="s">
        <v>175</v>
      </c>
      <c r="I53" s="16">
        <v>0</v>
      </c>
      <c r="J53" s="25"/>
    </row>
    <row r="54" spans="1:10" s="7" customFormat="1" x14ac:dyDescent="0.25">
      <c r="A54" s="12">
        <v>392.10599999999999</v>
      </c>
      <c r="C54" s="7" t="s">
        <v>9</v>
      </c>
      <c r="I54" s="16">
        <v>0</v>
      </c>
      <c r="J54" s="25"/>
    </row>
    <row r="55" spans="1:10" s="7" customFormat="1" x14ac:dyDescent="0.25">
      <c r="A55" s="12">
        <v>392.10700000000003</v>
      </c>
      <c r="C55" s="7" t="s">
        <v>10</v>
      </c>
      <c r="I55" s="16">
        <v>0</v>
      </c>
      <c r="J55" s="25"/>
    </row>
    <row r="56" spans="1:10" s="7" customFormat="1" x14ac:dyDescent="0.25">
      <c r="A56" s="12">
        <v>392.18</v>
      </c>
      <c r="C56" s="7" t="s">
        <v>11</v>
      </c>
      <c r="I56" s="16">
        <v>0</v>
      </c>
      <c r="J56" s="25"/>
    </row>
    <row r="57" spans="1:10" s="7" customFormat="1" x14ac:dyDescent="0.25">
      <c r="A57" s="12">
        <v>393.1</v>
      </c>
      <c r="C57" s="7" t="s">
        <v>12</v>
      </c>
      <c r="I57" s="16">
        <v>0</v>
      </c>
      <c r="J57" s="25"/>
    </row>
    <row r="58" spans="1:10" s="7" customFormat="1" x14ac:dyDescent="0.25">
      <c r="A58" s="12">
        <v>395</v>
      </c>
      <c r="C58" s="7" t="s">
        <v>13</v>
      </c>
      <c r="I58" s="16">
        <v>0</v>
      </c>
      <c r="J58" s="25"/>
    </row>
    <row r="59" spans="1:10" s="7" customFormat="1" x14ac:dyDescent="0.25">
      <c r="A59" s="12">
        <v>395.35</v>
      </c>
      <c r="C59" s="7" t="s">
        <v>123</v>
      </c>
      <c r="I59" s="17">
        <v>0</v>
      </c>
      <c r="J59" s="25"/>
    </row>
    <row r="60" spans="1:10" s="7" customFormat="1" x14ac:dyDescent="0.25">
      <c r="A60" s="12"/>
      <c r="I60" s="8"/>
      <c r="J60" s="25"/>
    </row>
    <row r="61" spans="1:10" s="7" customFormat="1" x14ac:dyDescent="0.25">
      <c r="A61" s="1" t="s">
        <v>14</v>
      </c>
      <c r="I61" s="5">
        <f>SUM(I5:I59)</f>
        <v>1657909.28</v>
      </c>
      <c r="J61" s="25"/>
    </row>
    <row r="62" spans="1:10" s="7" customFormat="1" x14ac:dyDescent="0.25">
      <c r="A62" s="12"/>
      <c r="I62" s="8"/>
      <c r="J62" s="25"/>
    </row>
    <row r="63" spans="1:10" s="7" customFormat="1" x14ac:dyDescent="0.25">
      <c r="A63" s="33" t="s">
        <v>87</v>
      </c>
      <c r="B63" s="33"/>
      <c r="C63" s="33"/>
      <c r="D63" s="33"/>
      <c r="E63" s="33"/>
      <c r="F63" s="33"/>
      <c r="G63" s="33"/>
      <c r="H63" s="33"/>
      <c r="I63" s="33"/>
      <c r="J63" s="25"/>
    </row>
    <row r="64" spans="1:10" s="7" customFormat="1" x14ac:dyDescent="0.25">
      <c r="A64" s="3" t="s">
        <v>15</v>
      </c>
      <c r="I64" s="8"/>
      <c r="J64" s="25"/>
    </row>
    <row r="65" spans="1:10" s="7" customFormat="1" x14ac:dyDescent="0.25">
      <c r="A65" s="2" t="s">
        <v>16</v>
      </c>
      <c r="I65" s="8"/>
      <c r="J65" s="25"/>
    </row>
    <row r="66" spans="1:10" s="7" customFormat="1" x14ac:dyDescent="0.25">
      <c r="A66" s="12"/>
      <c r="I66" s="8"/>
      <c r="J66" s="25"/>
    </row>
    <row r="67" spans="1:10" s="7" customFormat="1" x14ac:dyDescent="0.25">
      <c r="A67" s="2" t="s">
        <v>17</v>
      </c>
      <c r="I67" s="8"/>
      <c r="J67" s="25"/>
    </row>
    <row r="68" spans="1:10" s="7" customFormat="1" x14ac:dyDescent="0.25">
      <c r="A68" s="12"/>
      <c r="I68" s="8"/>
      <c r="J68" s="25"/>
    </row>
    <row r="69" spans="1:10" s="7" customFormat="1" x14ac:dyDescent="0.25">
      <c r="A69" s="12">
        <v>400.113</v>
      </c>
      <c r="C69" s="7" t="s">
        <v>126</v>
      </c>
      <c r="I69" s="16">
        <v>6300</v>
      </c>
      <c r="J69" s="25"/>
    </row>
    <row r="70" spans="1:10" s="7" customFormat="1" x14ac:dyDescent="0.25">
      <c r="A70" s="12">
        <v>400.42</v>
      </c>
      <c r="C70" s="7" t="s">
        <v>18</v>
      </c>
      <c r="I70" s="16">
        <v>1200</v>
      </c>
      <c r="J70" s="25"/>
    </row>
    <row r="71" spans="1:10" s="7" customFormat="1" x14ac:dyDescent="0.25">
      <c r="A71" s="12">
        <v>400.46</v>
      </c>
      <c r="C71" s="7" t="s">
        <v>19</v>
      </c>
      <c r="I71" s="16">
        <v>250</v>
      </c>
      <c r="J71" s="25"/>
    </row>
    <row r="72" spans="1:10" s="7" customFormat="1" x14ac:dyDescent="0.25">
      <c r="A72" s="12">
        <v>401.1</v>
      </c>
      <c r="C72" s="7" t="s">
        <v>71</v>
      </c>
      <c r="I72" s="16">
        <v>60000</v>
      </c>
      <c r="J72" s="25"/>
    </row>
    <row r="73" spans="1:10" s="7" customFormat="1" x14ac:dyDescent="0.25">
      <c r="A73" s="12">
        <v>401.11</v>
      </c>
      <c r="C73" s="7" t="s">
        <v>20</v>
      </c>
      <c r="I73" s="16">
        <v>900</v>
      </c>
      <c r="J73" s="25"/>
    </row>
    <row r="74" spans="1:10" s="7" customFormat="1" x14ac:dyDescent="0.25">
      <c r="A74" s="12">
        <v>401.42</v>
      </c>
      <c r="C74" s="7" t="s">
        <v>129</v>
      </c>
      <c r="I74" s="16">
        <v>250</v>
      </c>
      <c r="J74" s="25"/>
    </row>
    <row r="75" spans="1:10" s="7" customFormat="1" x14ac:dyDescent="0.25">
      <c r="A75" s="12">
        <v>401.46</v>
      </c>
      <c r="C75" s="7" t="s">
        <v>72</v>
      </c>
      <c r="I75" s="16">
        <v>250</v>
      </c>
      <c r="J75" s="25"/>
    </row>
    <row r="76" spans="1:10" s="7" customFormat="1" x14ac:dyDescent="0.25">
      <c r="A76" s="12">
        <v>402.31</v>
      </c>
      <c r="C76" s="7" t="s">
        <v>131</v>
      </c>
      <c r="I76" s="17">
        <v>8000</v>
      </c>
      <c r="J76" s="25"/>
    </row>
    <row r="77" spans="1:10" s="7" customFormat="1" x14ac:dyDescent="0.25">
      <c r="A77" s="12"/>
      <c r="I77" s="16"/>
      <c r="J77" s="25"/>
    </row>
    <row r="78" spans="1:10" s="7" customFormat="1" x14ac:dyDescent="0.25">
      <c r="A78" s="12"/>
      <c r="C78" s="1" t="s">
        <v>73</v>
      </c>
      <c r="I78" s="18">
        <f>SUM(I69:I77)</f>
        <v>77150</v>
      </c>
      <c r="J78" s="25"/>
    </row>
    <row r="79" spans="1:10" s="7" customFormat="1" x14ac:dyDescent="0.25">
      <c r="A79" s="12"/>
      <c r="I79" s="16"/>
      <c r="J79" s="25"/>
    </row>
    <row r="80" spans="1:10" s="7" customFormat="1" x14ac:dyDescent="0.25">
      <c r="A80" s="2" t="s">
        <v>21</v>
      </c>
      <c r="I80" s="16"/>
      <c r="J80" s="25"/>
    </row>
    <row r="81" spans="1:10" s="7" customFormat="1" x14ac:dyDescent="0.25">
      <c r="A81" s="12"/>
      <c r="I81" s="16"/>
      <c r="J81" s="25"/>
    </row>
    <row r="82" spans="1:10" s="7" customFormat="1" x14ac:dyDescent="0.25">
      <c r="A82" s="12">
        <v>403.11</v>
      </c>
      <c r="C82" s="7" t="s">
        <v>74</v>
      </c>
      <c r="I82" s="16">
        <v>10000</v>
      </c>
      <c r="J82" s="25"/>
    </row>
    <row r="83" spans="1:10" s="7" customFormat="1" x14ac:dyDescent="0.25">
      <c r="A83" s="12">
        <v>403.21</v>
      </c>
      <c r="C83" s="7" t="s">
        <v>127</v>
      </c>
      <c r="I83" s="16">
        <v>2500</v>
      </c>
      <c r="J83" s="25"/>
    </row>
    <row r="84" spans="1:10" s="7" customFormat="1" x14ac:dyDescent="0.25">
      <c r="A84" s="12">
        <v>403.31</v>
      </c>
      <c r="C84" s="7" t="s">
        <v>128</v>
      </c>
      <c r="I84" s="16">
        <v>100</v>
      </c>
      <c r="J84" s="25"/>
    </row>
    <row r="85" spans="1:10" s="7" customFormat="1" x14ac:dyDescent="0.25">
      <c r="A85" s="12">
        <v>403.34199999999998</v>
      </c>
      <c r="C85" s="7" t="s">
        <v>130</v>
      </c>
      <c r="I85" s="16">
        <v>1000</v>
      </c>
      <c r="J85" s="25"/>
    </row>
    <row r="86" spans="1:10" s="7" customFormat="1" x14ac:dyDescent="0.25">
      <c r="A86" s="12">
        <v>403.35</v>
      </c>
      <c r="C86" s="7" t="s">
        <v>75</v>
      </c>
      <c r="I86" s="17">
        <v>1500</v>
      </c>
      <c r="J86" s="25"/>
    </row>
    <row r="87" spans="1:10" s="7" customFormat="1" x14ac:dyDescent="0.25">
      <c r="A87" s="12"/>
      <c r="I87" s="16"/>
      <c r="J87" s="25"/>
    </row>
    <row r="88" spans="1:10" s="7" customFormat="1" ht="12.6" customHeight="1" x14ac:dyDescent="0.25">
      <c r="A88" s="12"/>
      <c r="C88" s="4" t="s">
        <v>73</v>
      </c>
      <c r="I88" s="18">
        <f>SUM(I82:I87)</f>
        <v>15100</v>
      </c>
      <c r="J88" s="25"/>
    </row>
    <row r="89" spans="1:10" s="7" customFormat="1" x14ac:dyDescent="0.25">
      <c r="A89" s="12"/>
      <c r="I89" s="16"/>
      <c r="J89" s="25"/>
    </row>
    <row r="90" spans="1:10" s="7" customFormat="1" x14ac:dyDescent="0.25">
      <c r="A90" s="2" t="s">
        <v>22</v>
      </c>
      <c r="I90" s="16"/>
      <c r="J90" s="25"/>
    </row>
    <row r="91" spans="1:10" s="7" customFormat="1" x14ac:dyDescent="0.25">
      <c r="A91" s="12"/>
      <c r="I91" s="16"/>
      <c r="J91" s="25"/>
    </row>
    <row r="92" spans="1:10" s="7" customFormat="1" x14ac:dyDescent="0.25">
      <c r="A92" s="12">
        <v>404.31</v>
      </c>
      <c r="C92" s="7" t="s">
        <v>128</v>
      </c>
      <c r="I92" s="16">
        <v>30000</v>
      </c>
      <c r="J92" s="25"/>
    </row>
    <row r="93" spans="1:10" s="7" customFormat="1" x14ac:dyDescent="0.25">
      <c r="A93" s="12">
        <v>404.42</v>
      </c>
      <c r="C93" s="7" t="s">
        <v>132</v>
      </c>
      <c r="I93" s="17">
        <v>300</v>
      </c>
      <c r="J93" s="25"/>
    </row>
    <row r="94" spans="1:10" s="7" customFormat="1" x14ac:dyDescent="0.25">
      <c r="A94" s="12"/>
      <c r="I94" s="16"/>
      <c r="J94" s="25"/>
    </row>
    <row r="95" spans="1:10" s="7" customFormat="1" x14ac:dyDescent="0.25">
      <c r="A95" s="12"/>
      <c r="C95" s="4" t="s">
        <v>73</v>
      </c>
      <c r="I95" s="18">
        <f>+(I92+I93)</f>
        <v>30300</v>
      </c>
      <c r="J95" s="25"/>
    </row>
    <row r="97" spans="1:10" x14ac:dyDescent="0.25">
      <c r="A97" s="2" t="s">
        <v>24</v>
      </c>
      <c r="I97" s="8"/>
    </row>
    <row r="98" spans="1:10" x14ac:dyDescent="0.25">
      <c r="A98" s="12"/>
      <c r="I98" s="8"/>
    </row>
    <row r="99" spans="1:10" x14ac:dyDescent="0.25">
      <c r="A99" s="12">
        <v>405.11200000000002</v>
      </c>
      <c r="C99" s="7" t="s">
        <v>133</v>
      </c>
      <c r="I99" s="16">
        <v>40000</v>
      </c>
    </row>
    <row r="100" spans="1:10" x14ac:dyDescent="0.25">
      <c r="A100" s="12">
        <v>405.11399999999998</v>
      </c>
      <c r="C100" s="7" t="s">
        <v>223</v>
      </c>
      <c r="I100" s="16">
        <v>25000</v>
      </c>
    </row>
    <row r="101" spans="1:10" x14ac:dyDescent="0.25">
      <c r="A101" s="12">
        <v>405.11500000000001</v>
      </c>
      <c r="C101" s="7" t="s">
        <v>225</v>
      </c>
      <c r="I101" s="16">
        <v>0</v>
      </c>
    </row>
    <row r="102" spans="1:10" x14ac:dyDescent="0.25">
      <c r="A102" s="12">
        <v>405.21</v>
      </c>
      <c r="C102" s="7" t="s">
        <v>134</v>
      </c>
      <c r="I102" s="16">
        <v>400</v>
      </c>
      <c r="J102" s="25"/>
    </row>
    <row r="103" spans="1:10" x14ac:dyDescent="0.25">
      <c r="A103" s="12">
        <v>405.35</v>
      </c>
      <c r="C103" s="7" t="s">
        <v>135</v>
      </c>
      <c r="I103" s="16">
        <v>1500</v>
      </c>
    </row>
    <row r="104" spans="1:10" x14ac:dyDescent="0.25">
      <c r="A104" s="12">
        <v>405.42</v>
      </c>
      <c r="C104" s="7" t="s">
        <v>129</v>
      </c>
      <c r="I104" s="16">
        <v>150</v>
      </c>
    </row>
    <row r="105" spans="1:10" x14ac:dyDescent="0.25">
      <c r="A105" s="12">
        <v>405.46</v>
      </c>
      <c r="C105" s="7" t="s">
        <v>136</v>
      </c>
      <c r="I105" s="17">
        <v>250</v>
      </c>
    </row>
    <row r="106" spans="1:10" x14ac:dyDescent="0.25">
      <c r="A106" s="12"/>
      <c r="I106" s="16"/>
    </row>
    <row r="107" spans="1:10" x14ac:dyDescent="0.25">
      <c r="A107" s="12"/>
      <c r="C107" s="4" t="s">
        <v>137</v>
      </c>
      <c r="I107" s="18">
        <f>SUM(I99:I106)</f>
        <v>67300</v>
      </c>
    </row>
    <row r="108" spans="1:10" s="7" customFormat="1" x14ac:dyDescent="0.25">
      <c r="A108" s="2" t="s">
        <v>25</v>
      </c>
      <c r="I108" s="16"/>
      <c r="J108" s="25"/>
    </row>
    <row r="109" spans="1:10" s="7" customFormat="1" x14ac:dyDescent="0.25">
      <c r="A109" s="12"/>
      <c r="I109" s="16"/>
      <c r="J109" s="25"/>
    </row>
    <row r="110" spans="1:10" s="7" customFormat="1" x14ac:dyDescent="0.25">
      <c r="A110" s="12">
        <v>406.21</v>
      </c>
      <c r="C110" s="7" t="s">
        <v>127</v>
      </c>
      <c r="I110" s="16">
        <v>2500</v>
      </c>
      <c r="J110" s="25"/>
    </row>
    <row r="111" spans="1:10" s="7" customFormat="1" x14ac:dyDescent="0.25">
      <c r="A111" s="12">
        <v>406.3</v>
      </c>
      <c r="C111" s="7" t="s">
        <v>176</v>
      </c>
      <c r="I111" s="16">
        <v>1300</v>
      </c>
      <c r="J111" s="25"/>
    </row>
    <row r="112" spans="1:10" s="7" customFormat="1" x14ac:dyDescent="0.25">
      <c r="A112" s="12">
        <v>406.31</v>
      </c>
      <c r="C112" s="7" t="s">
        <v>26</v>
      </c>
      <c r="I112" s="16">
        <v>4000</v>
      </c>
      <c r="J112" s="25"/>
    </row>
    <row r="113" spans="1:10" s="7" customFormat="1" x14ac:dyDescent="0.25">
      <c r="A113" s="12">
        <v>406.34100000000001</v>
      </c>
      <c r="C113" s="7" t="s">
        <v>177</v>
      </c>
      <c r="I113" s="16">
        <v>4000</v>
      </c>
      <c r="J113" s="25"/>
    </row>
    <row r="114" spans="1:10" s="7" customFormat="1" x14ac:dyDescent="0.25">
      <c r="A114" s="12">
        <v>406.34199999999998</v>
      </c>
      <c r="C114" s="7" t="s">
        <v>138</v>
      </c>
      <c r="I114" s="16">
        <v>500</v>
      </c>
      <c r="J114" s="25"/>
    </row>
    <row r="115" spans="1:10" s="7" customFormat="1" x14ac:dyDescent="0.25">
      <c r="A115" s="12">
        <v>406.37400000000002</v>
      </c>
      <c r="C115" s="7" t="s">
        <v>139</v>
      </c>
      <c r="I115" s="16">
        <v>500</v>
      </c>
      <c r="J115" s="25"/>
    </row>
    <row r="116" spans="1:10" s="7" customFormat="1" x14ac:dyDescent="0.25">
      <c r="A116" s="12">
        <v>406.42</v>
      </c>
      <c r="C116" s="7" t="s">
        <v>132</v>
      </c>
      <c r="I116" s="17">
        <v>200</v>
      </c>
      <c r="J116" s="25"/>
    </row>
    <row r="117" spans="1:10" s="7" customFormat="1" x14ac:dyDescent="0.25">
      <c r="A117" s="12"/>
      <c r="I117" s="16"/>
      <c r="J117" s="25"/>
    </row>
    <row r="118" spans="1:10" s="7" customFormat="1" x14ac:dyDescent="0.25">
      <c r="A118" s="12"/>
      <c r="C118" s="4" t="s">
        <v>178</v>
      </c>
      <c r="I118" s="18">
        <f>SUM(I110:I117)</f>
        <v>13000</v>
      </c>
      <c r="J118" s="25"/>
    </row>
    <row r="119" spans="1:10" s="7" customFormat="1" x14ac:dyDescent="0.25">
      <c r="A119" s="12"/>
      <c r="I119" s="16"/>
      <c r="J119" s="25"/>
    </row>
    <row r="120" spans="1:10" s="7" customFormat="1" x14ac:dyDescent="0.25">
      <c r="A120" s="2" t="s">
        <v>27</v>
      </c>
      <c r="I120" s="16"/>
      <c r="J120" s="25"/>
    </row>
    <row r="121" spans="1:10" s="7" customFormat="1" x14ac:dyDescent="0.25">
      <c r="A121" s="12"/>
      <c r="I121" s="16"/>
      <c r="J121" s="25"/>
    </row>
    <row r="122" spans="1:10" s="7" customFormat="1" x14ac:dyDescent="0.25">
      <c r="A122" s="12">
        <v>407.34300000000002</v>
      </c>
      <c r="C122" s="7" t="s">
        <v>179</v>
      </c>
      <c r="I122" s="17">
        <v>3200</v>
      </c>
      <c r="J122" s="25"/>
    </row>
    <row r="123" spans="1:10" s="7" customFormat="1" x14ac:dyDescent="0.25">
      <c r="A123" s="12"/>
      <c r="I123" s="16"/>
      <c r="J123" s="25"/>
    </row>
    <row r="124" spans="1:10" s="7" customFormat="1" x14ac:dyDescent="0.25">
      <c r="A124" s="12"/>
      <c r="C124" s="4" t="s">
        <v>137</v>
      </c>
      <c r="I124" s="18">
        <f>SUM(I122:I123)</f>
        <v>3200</v>
      </c>
      <c r="J124" s="25"/>
    </row>
    <row r="125" spans="1:10" s="7" customFormat="1" x14ac:dyDescent="0.25">
      <c r="A125" s="33" t="s">
        <v>8</v>
      </c>
      <c r="B125" s="33"/>
      <c r="C125" s="33"/>
      <c r="D125" s="33"/>
      <c r="E125" s="33"/>
      <c r="F125" s="33"/>
      <c r="G125" s="33"/>
      <c r="H125" s="33"/>
      <c r="I125" s="33"/>
      <c r="J125" s="25"/>
    </row>
    <row r="126" spans="1:10" s="7" customFormat="1" x14ac:dyDescent="0.25">
      <c r="A126" s="2" t="s">
        <v>28</v>
      </c>
      <c r="I126" s="16"/>
      <c r="J126" s="25"/>
    </row>
    <row r="127" spans="1:10" s="7" customFormat="1" x14ac:dyDescent="0.25">
      <c r="A127" s="12"/>
      <c r="I127" s="16"/>
      <c r="J127" s="25"/>
    </row>
    <row r="128" spans="1:10" s="7" customFormat="1" x14ac:dyDescent="0.25">
      <c r="A128" s="12">
        <v>408.31</v>
      </c>
      <c r="C128" s="7" t="s">
        <v>128</v>
      </c>
      <c r="I128" s="16">
        <v>60000</v>
      </c>
      <c r="J128" s="25"/>
    </row>
    <row r="129" spans="1:10" s="7" customFormat="1" x14ac:dyDescent="0.25">
      <c r="A129" s="12">
        <v>408.42</v>
      </c>
      <c r="C129" s="7" t="s">
        <v>129</v>
      </c>
      <c r="I129" s="17">
        <v>100</v>
      </c>
      <c r="J129" s="25"/>
    </row>
    <row r="130" spans="1:10" s="7" customFormat="1" x14ac:dyDescent="0.25">
      <c r="A130" s="12"/>
      <c r="I130" s="16"/>
      <c r="J130" s="25"/>
    </row>
    <row r="131" spans="1:10" s="7" customFormat="1" x14ac:dyDescent="0.25">
      <c r="A131" s="12"/>
      <c r="C131" s="4" t="s">
        <v>73</v>
      </c>
      <c r="I131" s="18">
        <f>+(I128+I129)</f>
        <v>60100</v>
      </c>
      <c r="J131" s="25"/>
    </row>
    <row r="132" spans="1:10" s="7" customFormat="1" x14ac:dyDescent="0.25">
      <c r="A132" s="12"/>
      <c r="I132" s="8"/>
      <c r="J132" s="25"/>
    </row>
    <row r="133" spans="1:10" s="7" customFormat="1" x14ac:dyDescent="0.25">
      <c r="A133" s="2" t="s">
        <v>29</v>
      </c>
      <c r="I133" s="8"/>
      <c r="J133" s="25"/>
    </row>
    <row r="134" spans="1:10" s="7" customFormat="1" x14ac:dyDescent="0.25">
      <c r="A134" s="12"/>
      <c r="I134" s="8"/>
      <c r="J134" s="25"/>
    </row>
    <row r="135" spans="1:10" s="7" customFormat="1" x14ac:dyDescent="0.25">
      <c r="A135" s="12">
        <v>409.24099999999999</v>
      </c>
      <c r="C135" s="7" t="s">
        <v>199</v>
      </c>
      <c r="I135" s="16">
        <v>5000</v>
      </c>
      <c r="J135" s="25"/>
    </row>
    <row r="136" spans="1:10" s="7" customFormat="1" x14ac:dyDescent="0.25">
      <c r="A136" s="12">
        <v>409.32100000000003</v>
      </c>
      <c r="C136" s="7" t="s">
        <v>140</v>
      </c>
      <c r="I136" s="16">
        <v>10000</v>
      </c>
      <c r="J136" s="25"/>
    </row>
    <row r="137" spans="1:10" s="7" customFormat="1" x14ac:dyDescent="0.25">
      <c r="A137" s="12">
        <v>409.36099999999999</v>
      </c>
      <c r="C137" s="7" t="s">
        <v>181</v>
      </c>
      <c r="I137" s="16">
        <v>12000</v>
      </c>
      <c r="J137" s="25"/>
    </row>
    <row r="138" spans="1:10" s="7" customFormat="1" x14ac:dyDescent="0.25">
      <c r="A138" s="12">
        <v>409.36200000000002</v>
      </c>
      <c r="C138" s="7" t="s">
        <v>141</v>
      </c>
      <c r="I138" s="16">
        <v>5000</v>
      </c>
      <c r="J138" s="25"/>
    </row>
    <row r="139" spans="1:10" s="7" customFormat="1" x14ac:dyDescent="0.25">
      <c r="A139" s="12">
        <v>409.363</v>
      </c>
      <c r="C139" s="7" t="s">
        <v>142</v>
      </c>
      <c r="I139" s="16">
        <v>0</v>
      </c>
      <c r="J139" s="25"/>
    </row>
    <row r="140" spans="1:10" s="7" customFormat="1" x14ac:dyDescent="0.25">
      <c r="A140" s="12">
        <v>409.36500000000001</v>
      </c>
      <c r="C140" s="7" t="s">
        <v>143</v>
      </c>
      <c r="I140" s="16">
        <v>0</v>
      </c>
      <c r="J140" s="25"/>
    </row>
    <row r="141" spans="1:10" s="7" customFormat="1" x14ac:dyDescent="0.25">
      <c r="A141" s="12">
        <v>409.36599999999999</v>
      </c>
      <c r="C141" s="7" t="s">
        <v>144</v>
      </c>
      <c r="I141" s="16">
        <v>0</v>
      </c>
      <c r="J141" s="25"/>
    </row>
    <row r="142" spans="1:10" s="7" customFormat="1" x14ac:dyDescent="0.25">
      <c r="A142" s="12">
        <v>409.37299999999999</v>
      </c>
      <c r="C142" s="7" t="s">
        <v>30</v>
      </c>
      <c r="I142" s="16">
        <v>5000</v>
      </c>
      <c r="J142" s="25"/>
    </row>
    <row r="143" spans="1:10" s="7" customFormat="1" x14ac:dyDescent="0.25">
      <c r="A143" s="12">
        <v>409.37400000000002</v>
      </c>
      <c r="C143" s="7" t="s">
        <v>31</v>
      </c>
      <c r="I143" s="16">
        <v>1500</v>
      </c>
      <c r="J143" s="25"/>
    </row>
    <row r="144" spans="1:10" s="7" customFormat="1" x14ac:dyDescent="0.25">
      <c r="A144" s="12">
        <v>409.45</v>
      </c>
      <c r="C144" s="7" t="s">
        <v>180</v>
      </c>
      <c r="I144" s="16">
        <v>4500</v>
      </c>
      <c r="J144" s="25"/>
    </row>
    <row r="145" spans="1:10" s="7" customFormat="1" x14ac:dyDescent="0.25">
      <c r="A145" s="12">
        <v>409.61</v>
      </c>
      <c r="C145" s="7" t="s">
        <v>146</v>
      </c>
      <c r="I145" s="16">
        <v>3500</v>
      </c>
      <c r="J145" s="25"/>
    </row>
    <row r="146" spans="1:10" s="7" customFormat="1" x14ac:dyDescent="0.25">
      <c r="A146" s="12">
        <v>409.71</v>
      </c>
      <c r="C146" s="7" t="s">
        <v>182</v>
      </c>
      <c r="I146" s="16">
        <v>10000</v>
      </c>
      <c r="J146" s="25"/>
    </row>
    <row r="147" spans="1:10" s="7" customFormat="1" x14ac:dyDescent="0.25">
      <c r="A147" s="12">
        <v>409.74</v>
      </c>
      <c r="C147" s="7" t="s">
        <v>147</v>
      </c>
      <c r="I147" s="16">
        <v>3000</v>
      </c>
      <c r="J147" s="25"/>
    </row>
    <row r="148" spans="1:10" s="7" customFormat="1" x14ac:dyDescent="0.25">
      <c r="A148" s="12">
        <v>409.75</v>
      </c>
      <c r="C148" s="7" t="s">
        <v>183</v>
      </c>
      <c r="I148" s="17">
        <v>0</v>
      </c>
      <c r="J148" s="25"/>
    </row>
    <row r="149" spans="1:10" s="7" customFormat="1" x14ac:dyDescent="0.25">
      <c r="A149" s="12"/>
      <c r="I149" s="16"/>
      <c r="J149" s="25"/>
    </row>
    <row r="150" spans="1:10" s="7" customFormat="1" x14ac:dyDescent="0.25">
      <c r="A150" s="12"/>
      <c r="C150" s="4" t="s">
        <v>178</v>
      </c>
      <c r="I150" s="18">
        <f>SUM(I135:I149)</f>
        <v>59500</v>
      </c>
      <c r="J150" s="25"/>
    </row>
    <row r="151" spans="1:10" s="7" customFormat="1" x14ac:dyDescent="0.25">
      <c r="A151" s="12"/>
      <c r="I151" s="16"/>
      <c r="J151" s="25"/>
    </row>
    <row r="152" spans="1:10" s="7" customFormat="1" x14ac:dyDescent="0.25">
      <c r="A152" s="12"/>
      <c r="C152" s="4" t="s">
        <v>184</v>
      </c>
      <c r="I152" s="18">
        <f>+(I78+I88+I95+I107+I118+I124+I131+I150)</f>
        <v>325650</v>
      </c>
      <c r="J152" s="25"/>
    </row>
    <row r="153" spans="1:10" s="7" customFormat="1" x14ac:dyDescent="0.25">
      <c r="A153" s="12"/>
      <c r="C153" s="4"/>
      <c r="I153" s="18"/>
      <c r="J153" s="25"/>
    </row>
    <row r="154" spans="1:10" x14ac:dyDescent="0.25">
      <c r="A154" s="2" t="s">
        <v>32</v>
      </c>
      <c r="I154" s="8"/>
    </row>
    <row r="155" spans="1:10" s="7" customFormat="1" x14ac:dyDescent="0.25">
      <c r="A155" s="12"/>
      <c r="I155" s="8"/>
      <c r="J155" s="25"/>
    </row>
    <row r="156" spans="1:10" s="7" customFormat="1" x14ac:dyDescent="0.25">
      <c r="A156" s="2" t="s">
        <v>33</v>
      </c>
      <c r="I156" s="8"/>
      <c r="J156" s="25"/>
    </row>
    <row r="157" spans="1:10" s="7" customFormat="1" x14ac:dyDescent="0.25">
      <c r="A157" s="12"/>
      <c r="I157" s="8"/>
      <c r="J157" s="25"/>
    </row>
    <row r="158" spans="1:10" s="7" customFormat="1" x14ac:dyDescent="0.25">
      <c r="A158" s="12">
        <v>410.12</v>
      </c>
      <c r="C158" s="7" t="s">
        <v>185</v>
      </c>
      <c r="I158" s="16">
        <v>104000</v>
      </c>
      <c r="J158" s="25"/>
    </row>
    <row r="159" spans="1:10" s="7" customFormat="1" x14ac:dyDescent="0.25">
      <c r="A159" s="12">
        <v>410.14</v>
      </c>
      <c r="C159" s="7" t="s">
        <v>186</v>
      </c>
      <c r="I159" s="16">
        <v>100000</v>
      </c>
      <c r="J159" s="25"/>
    </row>
    <row r="160" spans="1:10" s="7" customFormat="1" x14ac:dyDescent="0.25">
      <c r="A160" s="12">
        <v>410.19099999999997</v>
      </c>
      <c r="C160" s="7" t="s">
        <v>148</v>
      </c>
      <c r="I160" s="16">
        <v>3600</v>
      </c>
      <c r="J160" s="25"/>
    </row>
    <row r="161" spans="1:10" s="7" customFormat="1" x14ac:dyDescent="0.25">
      <c r="A161" s="12">
        <v>410.21</v>
      </c>
      <c r="C161" s="7" t="s">
        <v>127</v>
      </c>
      <c r="I161" s="16">
        <v>750</v>
      </c>
      <c r="J161" s="25"/>
    </row>
    <row r="162" spans="1:10" s="7" customFormat="1" x14ac:dyDescent="0.25">
      <c r="A162" s="12">
        <v>410.21499999999997</v>
      </c>
      <c r="C162" s="7" t="s">
        <v>187</v>
      </c>
      <c r="I162" s="16">
        <v>1500</v>
      </c>
      <c r="J162" s="25"/>
    </row>
    <row r="163" spans="1:10" s="7" customFormat="1" x14ac:dyDescent="0.25">
      <c r="A163" s="12">
        <v>410.21600000000001</v>
      </c>
      <c r="C163" s="7" t="s">
        <v>149</v>
      </c>
      <c r="I163" s="16">
        <v>3500</v>
      </c>
      <c r="J163" s="25"/>
    </row>
    <row r="164" spans="1:10" s="7" customFormat="1" x14ac:dyDescent="0.25">
      <c r="A164" s="12">
        <v>410.23099999999999</v>
      </c>
      <c r="C164" s="7" t="s">
        <v>150</v>
      </c>
      <c r="I164" s="16">
        <v>10000</v>
      </c>
      <c r="J164" s="25"/>
    </row>
    <row r="165" spans="1:10" s="7" customFormat="1" x14ac:dyDescent="0.25">
      <c r="A165" s="12">
        <v>410.23399999999998</v>
      </c>
      <c r="C165" s="7" t="s">
        <v>151</v>
      </c>
      <c r="I165" s="16">
        <v>800</v>
      </c>
      <c r="J165" s="25"/>
    </row>
    <row r="166" spans="1:10" s="7" customFormat="1" x14ac:dyDescent="0.25">
      <c r="A166" s="12">
        <v>410.23899999999998</v>
      </c>
      <c r="C166" s="7" t="s">
        <v>188</v>
      </c>
      <c r="I166" s="16">
        <v>1500</v>
      </c>
      <c r="J166" s="25"/>
    </row>
    <row r="167" spans="1:10" s="7" customFormat="1" x14ac:dyDescent="0.25">
      <c r="A167" s="12">
        <v>410.25099999999998</v>
      </c>
      <c r="C167" s="7" t="s">
        <v>189</v>
      </c>
      <c r="I167" s="16">
        <v>4000</v>
      </c>
      <c r="J167" s="25"/>
    </row>
    <row r="168" spans="1:10" s="7" customFormat="1" x14ac:dyDescent="0.25">
      <c r="A168" s="12">
        <v>410.25200000000001</v>
      </c>
      <c r="C168" s="7" t="s">
        <v>152</v>
      </c>
      <c r="I168" s="16">
        <v>3000</v>
      </c>
      <c r="J168" s="25"/>
    </row>
    <row r="169" spans="1:10" s="7" customFormat="1" x14ac:dyDescent="0.25">
      <c r="A169" s="12">
        <v>410.315</v>
      </c>
      <c r="C169" s="7" t="s">
        <v>34</v>
      </c>
      <c r="I169" s="16">
        <v>250</v>
      </c>
      <c r="J169" s="25"/>
    </row>
    <row r="170" spans="1:10" s="7" customFormat="1" x14ac:dyDescent="0.25">
      <c r="A170" s="12">
        <v>410.31599999999997</v>
      </c>
      <c r="C170" s="7" t="s">
        <v>153</v>
      </c>
      <c r="I170" s="16">
        <v>250</v>
      </c>
      <c r="J170" s="25"/>
    </row>
    <row r="171" spans="1:10" s="7" customFormat="1" x14ac:dyDescent="0.25">
      <c r="A171" s="12">
        <v>410.31700000000001</v>
      </c>
      <c r="C171" s="7" t="s">
        <v>190</v>
      </c>
      <c r="I171" s="16">
        <v>5040</v>
      </c>
      <c r="J171" s="25"/>
    </row>
    <row r="172" spans="1:10" s="7" customFormat="1" x14ac:dyDescent="0.25">
      <c r="A172" s="12">
        <v>410.327</v>
      </c>
      <c r="C172" s="7" t="s">
        <v>154</v>
      </c>
      <c r="I172" s="16">
        <v>750</v>
      </c>
      <c r="J172" s="25"/>
    </row>
    <row r="173" spans="1:10" s="7" customFormat="1" x14ac:dyDescent="0.25">
      <c r="A173" s="12">
        <v>410.32900000000001</v>
      </c>
      <c r="C173" s="7" t="s">
        <v>155</v>
      </c>
      <c r="I173" s="16">
        <v>0</v>
      </c>
      <c r="J173" s="25"/>
    </row>
    <row r="174" spans="1:10" s="7" customFormat="1" x14ac:dyDescent="0.25">
      <c r="A174" s="12">
        <v>410.33100000000002</v>
      </c>
      <c r="C174" s="7" t="s">
        <v>156</v>
      </c>
      <c r="I174" s="16">
        <v>100</v>
      </c>
      <c r="J174" s="25"/>
    </row>
    <row r="175" spans="1:10" s="7" customFormat="1" x14ac:dyDescent="0.25">
      <c r="A175" s="12">
        <v>410.34199999999998</v>
      </c>
      <c r="C175" s="7" t="s">
        <v>138</v>
      </c>
      <c r="I175" s="16">
        <v>100</v>
      </c>
      <c r="J175" s="25"/>
    </row>
    <row r="176" spans="1:10" s="7" customFormat="1" x14ac:dyDescent="0.25">
      <c r="A176" s="12">
        <v>410.37400000000002</v>
      </c>
      <c r="C176" s="7" t="s">
        <v>157</v>
      </c>
      <c r="I176" s="16">
        <v>2500</v>
      </c>
      <c r="J176" s="25"/>
    </row>
    <row r="177" spans="1:10" s="7" customFormat="1" x14ac:dyDescent="0.25">
      <c r="A177" s="12">
        <v>410.42</v>
      </c>
      <c r="C177" s="7" t="s">
        <v>129</v>
      </c>
      <c r="I177" s="16">
        <v>235</v>
      </c>
      <c r="J177" s="25"/>
    </row>
    <row r="178" spans="1:10" s="7" customFormat="1" x14ac:dyDescent="0.25">
      <c r="A178" s="12">
        <v>410.45</v>
      </c>
      <c r="C178" s="7" t="s">
        <v>158</v>
      </c>
      <c r="I178" s="16">
        <v>0</v>
      </c>
      <c r="J178" s="25"/>
    </row>
    <row r="179" spans="1:10" s="7" customFormat="1" x14ac:dyDescent="0.25">
      <c r="A179" s="12">
        <v>410.45100000000002</v>
      </c>
      <c r="C179" s="7" t="s">
        <v>159</v>
      </c>
      <c r="I179" s="16">
        <v>2500</v>
      </c>
      <c r="J179" s="25"/>
    </row>
    <row r="180" spans="1:10" s="7" customFormat="1" x14ac:dyDescent="0.25">
      <c r="A180" s="12">
        <v>410.46</v>
      </c>
      <c r="C180" s="7" t="s">
        <v>136</v>
      </c>
      <c r="I180" s="16">
        <v>500</v>
      </c>
      <c r="J180" s="25"/>
    </row>
    <row r="181" spans="1:10" s="7" customFormat="1" x14ac:dyDescent="0.25">
      <c r="A181" s="12">
        <v>410.74</v>
      </c>
      <c r="C181" s="7" t="s">
        <v>191</v>
      </c>
      <c r="I181" s="16">
        <v>22000</v>
      </c>
      <c r="J181" s="25"/>
    </row>
    <row r="182" spans="1:10" s="7" customFormat="1" x14ac:dyDescent="0.25">
      <c r="A182" s="12">
        <v>410.75</v>
      </c>
      <c r="C182" s="7" t="s">
        <v>76</v>
      </c>
      <c r="I182" s="8">
        <v>5000</v>
      </c>
      <c r="J182" s="25"/>
    </row>
    <row r="183" spans="1:10" s="7" customFormat="1" x14ac:dyDescent="0.25">
      <c r="A183" s="12"/>
      <c r="C183" s="7" t="s">
        <v>145</v>
      </c>
      <c r="I183" s="17"/>
      <c r="J183" s="25"/>
    </row>
    <row r="184" spans="1:10" s="7" customFormat="1" x14ac:dyDescent="0.25">
      <c r="A184" s="12"/>
      <c r="I184" s="16"/>
      <c r="J184" s="25"/>
    </row>
    <row r="185" spans="1:10" s="7" customFormat="1" x14ac:dyDescent="0.25">
      <c r="A185" s="12"/>
      <c r="C185" s="4" t="s">
        <v>73</v>
      </c>
      <c r="I185" s="18">
        <f>SUM(I158:I184)</f>
        <v>271875</v>
      </c>
      <c r="J185" s="25"/>
    </row>
    <row r="186" spans="1:10" s="7" customFormat="1" x14ac:dyDescent="0.25">
      <c r="A186" s="12"/>
      <c r="C186" s="4"/>
      <c r="I186" s="18"/>
      <c r="J186" s="25"/>
    </row>
    <row r="187" spans="1:10" s="7" customFormat="1" x14ac:dyDescent="0.25">
      <c r="A187" s="12"/>
      <c r="C187" s="4"/>
      <c r="I187" s="18"/>
      <c r="J187" s="25"/>
    </row>
    <row r="188" spans="1:10" s="7" customFormat="1" x14ac:dyDescent="0.25">
      <c r="A188" s="33" t="s">
        <v>23</v>
      </c>
      <c r="B188" s="33"/>
      <c r="C188" s="33"/>
      <c r="D188" s="33"/>
      <c r="E188" s="33"/>
      <c r="F188" s="33"/>
      <c r="G188" s="33"/>
      <c r="H188" s="33"/>
      <c r="I188" s="33"/>
      <c r="J188" s="25"/>
    </row>
    <row r="189" spans="1:10" s="7" customFormat="1" x14ac:dyDescent="0.25">
      <c r="A189" s="2" t="s">
        <v>35</v>
      </c>
      <c r="I189" s="16"/>
      <c r="J189" s="25"/>
    </row>
    <row r="190" spans="1:10" s="7" customFormat="1" x14ac:dyDescent="0.25">
      <c r="A190" s="12"/>
      <c r="I190" s="16"/>
      <c r="J190" s="25"/>
    </row>
    <row r="191" spans="1:10" s="7" customFormat="1" x14ac:dyDescent="0.25">
      <c r="A191" s="12">
        <v>411.23</v>
      </c>
      <c r="C191" s="7" t="s">
        <v>193</v>
      </c>
      <c r="I191" s="16">
        <v>6500</v>
      </c>
      <c r="J191" s="25"/>
    </row>
    <row r="192" spans="1:10" s="7" customFormat="1" x14ac:dyDescent="0.25">
      <c r="A192" s="12">
        <v>411.23099999999999</v>
      </c>
      <c r="C192" s="7" t="s">
        <v>192</v>
      </c>
      <c r="I192" s="16">
        <v>500</v>
      </c>
      <c r="J192" s="25"/>
    </row>
    <row r="193" spans="1:10" s="7" customFormat="1" x14ac:dyDescent="0.25">
      <c r="A193" s="12">
        <v>411.23200000000003</v>
      </c>
      <c r="C193" s="7" t="s">
        <v>160</v>
      </c>
      <c r="I193" s="16">
        <v>3000</v>
      </c>
      <c r="J193" s="25"/>
    </row>
    <row r="194" spans="1:10" s="7" customFormat="1" x14ac:dyDescent="0.25">
      <c r="A194" s="12">
        <v>411.23899999999998</v>
      </c>
      <c r="C194" s="7" t="s">
        <v>161</v>
      </c>
      <c r="I194" s="16">
        <v>1000</v>
      </c>
      <c r="J194" s="25"/>
    </row>
    <row r="195" spans="1:10" s="7" customFormat="1" x14ac:dyDescent="0.25">
      <c r="A195" s="12">
        <v>411.25099999999998</v>
      </c>
      <c r="C195" s="7" t="s">
        <v>194</v>
      </c>
      <c r="I195" s="16">
        <v>2500</v>
      </c>
      <c r="J195" s="25"/>
    </row>
    <row r="196" spans="1:10" s="7" customFormat="1" x14ac:dyDescent="0.25">
      <c r="A196" s="12">
        <v>411.32100000000003</v>
      </c>
      <c r="C196" s="7" t="s">
        <v>195</v>
      </c>
      <c r="I196" s="16">
        <v>2200</v>
      </c>
      <c r="J196" s="25"/>
    </row>
    <row r="197" spans="1:10" s="7" customFormat="1" x14ac:dyDescent="0.25">
      <c r="A197" s="12">
        <v>411.35199999999998</v>
      </c>
      <c r="C197" s="7" t="s">
        <v>196</v>
      </c>
      <c r="I197" s="16">
        <v>13500</v>
      </c>
      <c r="J197" s="25"/>
    </row>
    <row r="198" spans="1:10" s="7" customFormat="1" x14ac:dyDescent="0.25">
      <c r="A198" s="12">
        <v>411.35500000000002</v>
      </c>
      <c r="C198" s="7" t="s">
        <v>106</v>
      </c>
      <c r="I198" s="16">
        <v>19801</v>
      </c>
      <c r="J198" s="25"/>
    </row>
    <row r="199" spans="1:10" s="7" customFormat="1" x14ac:dyDescent="0.25">
      <c r="A199" s="12">
        <v>411.36099999999999</v>
      </c>
      <c r="C199" s="7" t="s">
        <v>162</v>
      </c>
      <c r="I199" s="16">
        <v>8000</v>
      </c>
      <c r="J199" s="25"/>
    </row>
    <row r="200" spans="1:10" s="7" customFormat="1" x14ac:dyDescent="0.25">
      <c r="A200" s="12">
        <v>411.36200000000002</v>
      </c>
      <c r="C200" s="7" t="s">
        <v>197</v>
      </c>
      <c r="I200" s="16">
        <v>1000</v>
      </c>
      <c r="J200" s="25"/>
    </row>
    <row r="201" spans="1:10" s="7" customFormat="1" x14ac:dyDescent="0.25">
      <c r="A201" s="12">
        <v>411.46</v>
      </c>
      <c r="C201" s="7" t="s">
        <v>136</v>
      </c>
      <c r="I201" s="16">
        <v>250</v>
      </c>
      <c r="J201" s="25"/>
    </row>
    <row r="202" spans="1:10" s="7" customFormat="1" x14ac:dyDescent="0.25">
      <c r="A202" s="12">
        <v>411.74</v>
      </c>
      <c r="C202" s="7" t="s">
        <v>163</v>
      </c>
      <c r="I202" s="16">
        <v>10000</v>
      </c>
      <c r="J202" s="25"/>
    </row>
    <row r="203" spans="1:10" s="7" customFormat="1" x14ac:dyDescent="0.25">
      <c r="A203" s="12">
        <v>411.75</v>
      </c>
      <c r="C203" s="7" t="s">
        <v>164</v>
      </c>
      <c r="I203" s="16">
        <v>2500</v>
      </c>
      <c r="J203" s="25"/>
    </row>
    <row r="204" spans="1:10" s="7" customFormat="1" x14ac:dyDescent="0.25">
      <c r="A204" s="12">
        <v>411.76</v>
      </c>
      <c r="C204" s="7" t="s">
        <v>198</v>
      </c>
      <c r="I204" s="17">
        <v>2000</v>
      </c>
      <c r="J204" s="25"/>
    </row>
    <row r="205" spans="1:10" s="7" customFormat="1" x14ac:dyDescent="0.25">
      <c r="A205" s="12"/>
      <c r="I205" s="16"/>
      <c r="J205" s="25"/>
    </row>
    <row r="206" spans="1:10" s="7" customFormat="1" x14ac:dyDescent="0.25">
      <c r="A206" s="12"/>
      <c r="C206" s="4" t="s">
        <v>73</v>
      </c>
      <c r="I206" s="18">
        <f>SUM(I191:I205)</f>
        <v>72751</v>
      </c>
      <c r="J206" s="25"/>
    </row>
    <row r="207" spans="1:10" s="7" customFormat="1" x14ac:dyDescent="0.25">
      <c r="J207" s="25"/>
    </row>
    <row r="208" spans="1:10" s="7" customFormat="1" x14ac:dyDescent="0.25">
      <c r="A208" s="2" t="s">
        <v>36</v>
      </c>
      <c r="I208" s="16"/>
      <c r="J208" s="25"/>
    </row>
    <row r="209" spans="1:10" s="7" customFormat="1" x14ac:dyDescent="0.25">
      <c r="A209" s="12"/>
      <c r="I209" s="16"/>
      <c r="J209" s="25"/>
    </row>
    <row r="210" spans="1:10" s="7" customFormat="1" x14ac:dyDescent="0.25">
      <c r="A210" s="12">
        <v>414.42</v>
      </c>
      <c r="C210" s="7" t="s">
        <v>132</v>
      </c>
      <c r="I210" s="17">
        <v>75</v>
      </c>
      <c r="J210" s="25"/>
    </row>
    <row r="211" spans="1:10" s="7" customFormat="1" x14ac:dyDescent="0.25">
      <c r="A211" s="12"/>
      <c r="I211" s="16"/>
      <c r="J211" s="25"/>
    </row>
    <row r="212" spans="1:10" s="7" customFormat="1" x14ac:dyDescent="0.25">
      <c r="A212" s="12"/>
      <c r="C212" s="4" t="s">
        <v>137</v>
      </c>
      <c r="I212" s="18">
        <f>SUM(I210:I211)</f>
        <v>75</v>
      </c>
      <c r="J212" s="25"/>
    </row>
    <row r="213" spans="1:10" s="7" customFormat="1" x14ac:dyDescent="0.25">
      <c r="A213" s="12"/>
      <c r="I213" s="16"/>
      <c r="J213" s="25"/>
    </row>
    <row r="214" spans="1:10" s="7" customFormat="1" x14ac:dyDescent="0.25">
      <c r="A214" s="2" t="s">
        <v>37</v>
      </c>
      <c r="I214" s="16"/>
      <c r="J214" s="25"/>
    </row>
    <row r="215" spans="1:10" s="7" customFormat="1" x14ac:dyDescent="0.25">
      <c r="A215" s="12"/>
      <c r="I215" s="16"/>
      <c r="J215" s="25"/>
    </row>
    <row r="216" spans="1:10" s="7" customFormat="1" x14ac:dyDescent="0.25">
      <c r="A216" s="12">
        <v>415.21</v>
      </c>
      <c r="C216" s="7" t="s">
        <v>134</v>
      </c>
      <c r="I216" s="16">
        <v>50</v>
      </c>
      <c r="J216" s="25"/>
    </row>
    <row r="217" spans="1:10" s="7" customFormat="1" x14ac:dyDescent="0.25">
      <c r="A217" s="12">
        <v>415.46</v>
      </c>
      <c r="C217" s="7" t="s">
        <v>136</v>
      </c>
      <c r="I217" s="17">
        <v>75</v>
      </c>
      <c r="J217" s="25"/>
    </row>
    <row r="218" spans="1:10" s="7" customFormat="1" x14ac:dyDescent="0.25">
      <c r="A218" s="12"/>
      <c r="I218" s="16"/>
      <c r="J218" s="25"/>
    </row>
    <row r="219" spans="1:10" s="7" customFormat="1" x14ac:dyDescent="0.25">
      <c r="A219" s="12"/>
      <c r="C219" s="4" t="s">
        <v>137</v>
      </c>
      <c r="I219" s="18">
        <v>200</v>
      </c>
      <c r="J219" s="25"/>
    </row>
    <row r="220" spans="1:10" s="7" customFormat="1" x14ac:dyDescent="0.25">
      <c r="A220" s="12"/>
      <c r="I220" s="16"/>
      <c r="J220" s="25"/>
    </row>
    <row r="221" spans="1:10" s="7" customFormat="1" x14ac:dyDescent="0.25">
      <c r="A221" s="12"/>
      <c r="C221" s="4" t="s">
        <v>38</v>
      </c>
      <c r="I221" s="18">
        <f>+(I185+I206+I212+I219)</f>
        <v>344901</v>
      </c>
      <c r="J221" s="25"/>
    </row>
    <row r="222" spans="1:10" s="7" customFormat="1" x14ac:dyDescent="0.25">
      <c r="A222" s="12"/>
      <c r="C222" s="4" t="s">
        <v>200</v>
      </c>
      <c r="I222" s="16"/>
      <c r="J222" s="25"/>
    </row>
    <row r="223" spans="1:10" s="7" customFormat="1" x14ac:dyDescent="0.25">
      <c r="A223" s="2" t="s">
        <v>39</v>
      </c>
      <c r="I223" s="16"/>
      <c r="J223" s="25"/>
    </row>
    <row r="224" spans="1:10" s="7" customFormat="1" x14ac:dyDescent="0.25">
      <c r="A224" s="12"/>
      <c r="I224" s="16"/>
      <c r="J224" s="25"/>
    </row>
    <row r="225" spans="1:10" s="7" customFormat="1" x14ac:dyDescent="0.25">
      <c r="A225" s="12">
        <v>421.13</v>
      </c>
      <c r="C225" s="7" t="s">
        <v>165</v>
      </c>
      <c r="I225" s="16">
        <v>5000</v>
      </c>
      <c r="J225" s="25"/>
    </row>
    <row r="226" spans="1:10" s="7" customFormat="1" x14ac:dyDescent="0.25">
      <c r="A226" s="12"/>
      <c r="I226" s="17"/>
      <c r="J226" s="25"/>
    </row>
    <row r="227" spans="1:10" s="7" customFormat="1" x14ac:dyDescent="0.25">
      <c r="A227" s="12"/>
      <c r="I227" s="16"/>
      <c r="J227" s="25"/>
    </row>
    <row r="228" spans="1:10" s="7" customFormat="1" x14ac:dyDescent="0.25">
      <c r="A228" s="12"/>
      <c r="C228" s="4" t="s">
        <v>166</v>
      </c>
      <c r="I228" s="18">
        <v>5000</v>
      </c>
      <c r="J228" s="25"/>
    </row>
    <row r="229" spans="1:10" s="7" customFormat="1" x14ac:dyDescent="0.25">
      <c r="A229" s="12"/>
      <c r="C229" s="4"/>
      <c r="I229" s="18"/>
      <c r="J229" s="25"/>
    </row>
    <row r="230" spans="1:10" s="7" customFormat="1" x14ac:dyDescent="0.25">
      <c r="A230" s="2" t="s">
        <v>66</v>
      </c>
      <c r="B230" s="14"/>
      <c r="C230" s="15"/>
      <c r="D230" s="14"/>
      <c r="I230" s="18"/>
      <c r="J230" s="25"/>
    </row>
    <row r="231" spans="1:10" s="7" customFormat="1" x14ac:dyDescent="0.25">
      <c r="A231" s="12"/>
      <c r="C231" s="4"/>
      <c r="I231" s="19"/>
      <c r="J231" s="25"/>
    </row>
    <row r="232" spans="1:10" s="7" customFormat="1" x14ac:dyDescent="0.25">
      <c r="A232" s="12">
        <v>426.36700000000002</v>
      </c>
      <c r="C232" s="7" t="s">
        <v>167</v>
      </c>
      <c r="I232" s="19">
        <v>1500</v>
      </c>
      <c r="J232" s="25"/>
    </row>
    <row r="233" spans="1:10" s="7" customFormat="1" x14ac:dyDescent="0.25">
      <c r="A233" s="12"/>
      <c r="I233" s="18"/>
      <c r="J233" s="25"/>
    </row>
    <row r="234" spans="1:10" s="7" customFormat="1" x14ac:dyDescent="0.25">
      <c r="A234" s="12"/>
      <c r="C234" s="4" t="s">
        <v>168</v>
      </c>
      <c r="I234" s="18">
        <f>SUM(I232)</f>
        <v>1500</v>
      </c>
      <c r="J234" s="25"/>
    </row>
    <row r="235" spans="1:10" s="7" customFormat="1" x14ac:dyDescent="0.25">
      <c r="J235" s="25"/>
    </row>
    <row r="236" spans="1:10" s="7" customFormat="1" x14ac:dyDescent="0.25">
      <c r="J236" s="25"/>
    </row>
    <row r="237" spans="1:10" s="7" customFormat="1" x14ac:dyDescent="0.25">
      <c r="J237" s="25"/>
    </row>
    <row r="238" spans="1:10" s="7" customFormat="1" x14ac:dyDescent="0.25">
      <c r="J238" s="25"/>
    </row>
    <row r="239" spans="1:10" s="7" customFormat="1" x14ac:dyDescent="0.25">
      <c r="J239" s="25"/>
    </row>
    <row r="240" spans="1:10" s="7" customFormat="1" x14ac:dyDescent="0.25">
      <c r="J240" s="25"/>
    </row>
    <row r="241" spans="1:10" s="7" customFormat="1" x14ac:dyDescent="0.25">
      <c r="J241" s="25"/>
    </row>
    <row r="242" spans="1:10" s="7" customFormat="1" x14ac:dyDescent="0.25">
      <c r="A242" s="12"/>
      <c r="I242" s="8"/>
      <c r="J242" s="25"/>
    </row>
    <row r="243" spans="1:10" s="7" customFormat="1" x14ac:dyDescent="0.25">
      <c r="A243" s="12"/>
      <c r="I243" s="8"/>
      <c r="J243" s="25"/>
    </row>
    <row r="244" spans="1:10" s="7" customFormat="1" x14ac:dyDescent="0.25">
      <c r="A244" s="12"/>
      <c r="I244" s="8"/>
      <c r="J244" s="25"/>
    </row>
    <row r="245" spans="1:10" s="7" customFormat="1" x14ac:dyDescent="0.25">
      <c r="A245" s="12"/>
      <c r="I245" s="8"/>
      <c r="J245" s="25"/>
    </row>
    <row r="246" spans="1:10" s="7" customFormat="1" x14ac:dyDescent="0.25">
      <c r="A246" s="12"/>
      <c r="I246" s="8"/>
      <c r="J246" s="25"/>
    </row>
    <row r="247" spans="1:10" s="7" customFormat="1" x14ac:dyDescent="0.25">
      <c r="A247" s="12"/>
      <c r="I247" s="13"/>
      <c r="J247" s="25"/>
    </row>
    <row r="248" spans="1:10" s="7" customFormat="1" x14ac:dyDescent="0.25">
      <c r="A248" s="12"/>
      <c r="I248" s="8"/>
      <c r="J248" s="25"/>
    </row>
    <row r="249" spans="1:10" s="7" customFormat="1" x14ac:dyDescent="0.25">
      <c r="A249" s="12"/>
      <c r="I249" s="8"/>
      <c r="J249" s="25"/>
    </row>
    <row r="250" spans="1:10" s="7" customFormat="1" x14ac:dyDescent="0.25">
      <c r="A250" s="12"/>
      <c r="I250" s="8"/>
      <c r="J250" s="25"/>
    </row>
    <row r="251" spans="1:10" s="7" customFormat="1" x14ac:dyDescent="0.25">
      <c r="A251" s="30" t="s">
        <v>60</v>
      </c>
      <c r="B251" s="30"/>
      <c r="C251" s="30"/>
      <c r="D251" s="30"/>
      <c r="E251" s="30"/>
      <c r="F251" s="30"/>
      <c r="G251" s="30"/>
      <c r="H251" s="30"/>
      <c r="I251" s="30"/>
      <c r="J251" s="25"/>
    </row>
    <row r="252" spans="1:10" s="7" customFormat="1" x14ac:dyDescent="0.25">
      <c r="A252" s="2" t="s">
        <v>40</v>
      </c>
      <c r="I252" s="8"/>
      <c r="J252" s="25"/>
    </row>
    <row r="253" spans="1:10" s="7" customFormat="1" x14ac:dyDescent="0.25">
      <c r="A253" s="12"/>
      <c r="I253" s="8"/>
      <c r="J253" s="25"/>
    </row>
    <row r="254" spans="1:10" s="7" customFormat="1" x14ac:dyDescent="0.25">
      <c r="A254" s="12">
        <v>430.14</v>
      </c>
      <c r="C254" s="7" t="s">
        <v>201</v>
      </c>
      <c r="I254" s="16">
        <v>145000</v>
      </c>
      <c r="J254" s="25"/>
    </row>
    <row r="255" spans="1:10" s="7" customFormat="1" x14ac:dyDescent="0.25">
      <c r="A255" s="12">
        <v>430.19099999999997</v>
      </c>
      <c r="C255" s="7" t="s">
        <v>202</v>
      </c>
      <c r="I255" s="16">
        <v>450</v>
      </c>
      <c r="J255" s="25"/>
    </row>
    <row r="256" spans="1:10" s="7" customFormat="1" x14ac:dyDescent="0.25">
      <c r="A256" s="12">
        <v>430.21199999999999</v>
      </c>
      <c r="C256" s="7" t="s">
        <v>80</v>
      </c>
      <c r="I256" s="16"/>
      <c r="J256" s="25"/>
    </row>
    <row r="257" spans="1:10" s="7" customFormat="1" x14ac:dyDescent="0.25">
      <c r="A257" s="12">
        <v>430.221</v>
      </c>
      <c r="C257" s="7" t="s">
        <v>81</v>
      </c>
      <c r="I257" s="16"/>
      <c r="J257" s="25"/>
    </row>
    <row r="258" spans="1:10" s="7" customFormat="1" x14ac:dyDescent="0.25">
      <c r="A258" s="12">
        <v>430.226</v>
      </c>
      <c r="C258" s="7" t="s">
        <v>82</v>
      </c>
      <c r="I258" s="16"/>
      <c r="J258" s="25"/>
    </row>
    <row r="259" spans="1:10" s="7" customFormat="1" x14ac:dyDescent="0.25">
      <c r="A259" s="12">
        <v>430.23099999999999</v>
      </c>
      <c r="C259" s="7" t="s">
        <v>192</v>
      </c>
      <c r="I259" s="16">
        <v>5000</v>
      </c>
      <c r="J259" s="25"/>
    </row>
    <row r="260" spans="1:10" s="7" customFormat="1" x14ac:dyDescent="0.25">
      <c r="A260" s="12">
        <v>430.23200000000003</v>
      </c>
      <c r="C260" s="7" t="s">
        <v>203</v>
      </c>
      <c r="I260" s="16">
        <v>15000</v>
      </c>
      <c r="J260" s="25"/>
    </row>
    <row r="261" spans="1:10" s="7" customFormat="1" x14ac:dyDescent="0.25">
      <c r="A261" s="12">
        <v>430.23399999999998</v>
      </c>
      <c r="C261" s="7" t="s">
        <v>151</v>
      </c>
      <c r="I261" s="16">
        <v>1500</v>
      </c>
      <c r="J261" s="25"/>
    </row>
    <row r="262" spans="1:10" s="9" customFormat="1" x14ac:dyDescent="0.25">
      <c r="A262" s="12">
        <v>430.238</v>
      </c>
      <c r="B262" s="7"/>
      <c r="C262" s="7" t="s">
        <v>86</v>
      </c>
      <c r="D262" s="7"/>
      <c r="E262" s="7"/>
      <c r="F262" s="7"/>
      <c r="G262" s="7"/>
      <c r="H262" s="7"/>
      <c r="I262" s="16">
        <v>300</v>
      </c>
      <c r="J262" s="29"/>
    </row>
    <row r="263" spans="1:10" s="7" customFormat="1" x14ac:dyDescent="0.25">
      <c r="A263" s="12">
        <v>430.24599999999998</v>
      </c>
      <c r="C263" s="7" t="s">
        <v>204</v>
      </c>
      <c r="I263" s="16">
        <v>1500</v>
      </c>
      <c r="J263" s="25"/>
    </row>
    <row r="264" spans="1:10" s="7" customFormat="1" x14ac:dyDescent="0.25">
      <c r="A264" s="12">
        <v>430.25200000000001</v>
      </c>
      <c r="C264" s="7" t="s">
        <v>152</v>
      </c>
      <c r="I264" s="16">
        <v>3000</v>
      </c>
      <c r="J264" s="25"/>
    </row>
    <row r="265" spans="1:10" s="7" customFormat="1" x14ac:dyDescent="0.25">
      <c r="A265" s="12">
        <v>430.25700000000001</v>
      </c>
      <c r="C265" s="7" t="s">
        <v>83</v>
      </c>
      <c r="I265" s="16"/>
      <c r="J265" s="25"/>
    </row>
    <row r="266" spans="1:10" s="7" customFormat="1" x14ac:dyDescent="0.25">
      <c r="A266" s="12">
        <v>430.26</v>
      </c>
      <c r="C266" s="7" t="s">
        <v>169</v>
      </c>
      <c r="I266" s="16">
        <v>1500</v>
      </c>
      <c r="J266" s="25"/>
    </row>
    <row r="267" spans="1:10" s="7" customFormat="1" x14ac:dyDescent="0.25">
      <c r="A267" s="12">
        <v>430.3</v>
      </c>
      <c r="C267" s="7" t="s">
        <v>176</v>
      </c>
      <c r="I267" s="16">
        <v>1000</v>
      </c>
      <c r="J267" s="25"/>
    </row>
    <row r="268" spans="1:10" s="7" customFormat="1" x14ac:dyDescent="0.25">
      <c r="A268" s="12">
        <v>430.315</v>
      </c>
      <c r="C268" s="7" t="s">
        <v>205</v>
      </c>
      <c r="I268" s="16">
        <v>300</v>
      </c>
      <c r="J268" s="25"/>
    </row>
    <row r="269" spans="1:10" s="7" customFormat="1" x14ac:dyDescent="0.25">
      <c r="A269" s="12">
        <v>430.33100000000002</v>
      </c>
      <c r="C269" s="7" t="s">
        <v>156</v>
      </c>
      <c r="I269" s="16">
        <v>25</v>
      </c>
      <c r="J269" s="25"/>
    </row>
    <row r="270" spans="1:10" s="7" customFormat="1" x14ac:dyDescent="0.25">
      <c r="A270" s="12">
        <v>430.37200000000001</v>
      </c>
      <c r="C270" s="7" t="s">
        <v>85</v>
      </c>
      <c r="I270" s="16">
        <v>0</v>
      </c>
      <c r="J270" s="25"/>
    </row>
    <row r="271" spans="1:10" s="7" customFormat="1" x14ac:dyDescent="0.25">
      <c r="A271" s="12">
        <v>430.38400000000001</v>
      </c>
      <c r="C271" s="7" t="s">
        <v>84</v>
      </c>
      <c r="I271" s="16">
        <v>0</v>
      </c>
      <c r="J271" s="25"/>
    </row>
    <row r="272" spans="1:10" s="7" customFormat="1" x14ac:dyDescent="0.25">
      <c r="A272" s="12">
        <v>430.46</v>
      </c>
      <c r="C272" s="7" t="s">
        <v>136</v>
      </c>
      <c r="I272" s="16">
        <v>150</v>
      </c>
      <c r="J272" s="25"/>
    </row>
    <row r="273" spans="1:10" s="7" customFormat="1" x14ac:dyDescent="0.25">
      <c r="A273" s="12">
        <v>430.74</v>
      </c>
      <c r="C273" s="7" t="s">
        <v>206</v>
      </c>
      <c r="I273" s="16">
        <v>10000</v>
      </c>
      <c r="J273" s="25"/>
    </row>
    <row r="274" spans="1:10" s="7" customFormat="1" x14ac:dyDescent="0.25">
      <c r="A274" s="12"/>
      <c r="I274" s="17"/>
      <c r="J274" s="25"/>
    </row>
    <row r="275" spans="1:10" s="7" customFormat="1" x14ac:dyDescent="0.25">
      <c r="A275" s="12"/>
      <c r="I275" s="16"/>
      <c r="J275" s="25"/>
    </row>
    <row r="276" spans="1:10" s="7" customFormat="1" x14ac:dyDescent="0.25">
      <c r="A276" s="12"/>
      <c r="C276" s="4" t="s">
        <v>178</v>
      </c>
      <c r="I276" s="18">
        <f>SUM(I254:I274)</f>
        <v>184725</v>
      </c>
      <c r="J276" s="25"/>
    </row>
    <row r="277" spans="1:10" s="7" customFormat="1" x14ac:dyDescent="0.25">
      <c r="J277" s="25"/>
    </row>
    <row r="278" spans="1:10" x14ac:dyDescent="0.25">
      <c r="A278" s="2" t="s">
        <v>41</v>
      </c>
      <c r="I278" s="16"/>
    </row>
    <row r="279" spans="1:10" x14ac:dyDescent="0.25">
      <c r="A279" s="12"/>
      <c r="I279" s="16"/>
    </row>
    <row r="280" spans="1:10" x14ac:dyDescent="0.25">
      <c r="I280" s="16"/>
    </row>
    <row r="281" spans="1:10" x14ac:dyDescent="0.25">
      <c r="A281" s="12">
        <v>432.245</v>
      </c>
      <c r="C281" s="7" t="s">
        <v>77</v>
      </c>
      <c r="I281" s="16">
        <v>50000</v>
      </c>
      <c r="J281" s="25"/>
    </row>
    <row r="282" spans="1:10" x14ac:dyDescent="0.25">
      <c r="A282" s="12">
        <v>432.37400000000002</v>
      </c>
      <c r="C282" s="7" t="s">
        <v>64</v>
      </c>
      <c r="I282" s="17">
        <v>4000</v>
      </c>
    </row>
    <row r="283" spans="1:10" x14ac:dyDescent="0.25">
      <c r="A283" s="12"/>
      <c r="I283" s="16"/>
    </row>
    <row r="284" spans="1:10" x14ac:dyDescent="0.25">
      <c r="A284" s="12"/>
      <c r="C284" s="4" t="s">
        <v>73</v>
      </c>
      <c r="I284" s="18">
        <f>SUM(I281:I283)</f>
        <v>54000</v>
      </c>
    </row>
    <row r="285" spans="1:10" x14ac:dyDescent="0.25">
      <c r="A285" s="12"/>
      <c r="I285" s="8"/>
    </row>
    <row r="286" spans="1:10" x14ac:dyDescent="0.25">
      <c r="A286" s="2" t="s">
        <v>42</v>
      </c>
      <c r="I286" s="8"/>
    </row>
    <row r="287" spans="1:10" x14ac:dyDescent="0.25">
      <c r="A287" s="2" t="s">
        <v>43</v>
      </c>
      <c r="I287" s="8"/>
    </row>
    <row r="288" spans="1:10" x14ac:dyDescent="0.25">
      <c r="A288" s="12"/>
      <c r="I288" s="8"/>
    </row>
    <row r="289" spans="1:10" x14ac:dyDescent="0.25">
      <c r="A289" s="12">
        <v>433.23899999999998</v>
      </c>
      <c r="C289" s="7" t="s">
        <v>170</v>
      </c>
      <c r="I289" s="17">
        <v>4000</v>
      </c>
    </row>
    <row r="290" spans="1:10" x14ac:dyDescent="0.25">
      <c r="A290" s="12"/>
      <c r="I290" s="16"/>
    </row>
    <row r="291" spans="1:10" x14ac:dyDescent="0.25">
      <c r="A291" s="12"/>
      <c r="C291" s="4" t="s">
        <v>137</v>
      </c>
      <c r="I291" s="18">
        <f>SUM(I289:I290)</f>
        <v>4000</v>
      </c>
    </row>
    <row r="292" spans="1:10" s="7" customFormat="1" x14ac:dyDescent="0.25">
      <c r="A292" s="12"/>
      <c r="I292" s="16"/>
      <c r="J292" s="25"/>
    </row>
    <row r="293" spans="1:10" s="7" customFormat="1" x14ac:dyDescent="0.25">
      <c r="A293" s="2" t="s">
        <v>44</v>
      </c>
      <c r="I293" s="16"/>
      <c r="J293" s="25"/>
    </row>
    <row r="294" spans="1:10" s="7" customFormat="1" x14ac:dyDescent="0.25">
      <c r="A294" s="12"/>
      <c r="I294" s="16"/>
      <c r="J294" s="25"/>
    </row>
    <row r="295" spans="1:10" s="7" customFormat="1" x14ac:dyDescent="0.25">
      <c r="A295" s="12">
        <v>434.36099999999999</v>
      </c>
      <c r="C295" s="7" t="s">
        <v>162</v>
      </c>
      <c r="I295" s="17">
        <v>16000</v>
      </c>
      <c r="J295" s="25"/>
    </row>
    <row r="296" spans="1:10" s="7" customFormat="1" x14ac:dyDescent="0.25">
      <c r="A296" s="12"/>
      <c r="I296" s="16"/>
      <c r="J296" s="25"/>
    </row>
    <row r="297" spans="1:10" s="7" customFormat="1" x14ac:dyDescent="0.25">
      <c r="A297" s="12"/>
      <c r="C297" s="4" t="s">
        <v>137</v>
      </c>
      <c r="I297" s="18">
        <f>SUM(I295:I296)</f>
        <v>16000</v>
      </c>
      <c r="J297" s="25"/>
    </row>
    <row r="298" spans="1:10" s="7" customFormat="1" x14ac:dyDescent="0.25">
      <c r="A298" s="12"/>
      <c r="I298" s="16"/>
      <c r="J298" s="25"/>
    </row>
    <row r="299" spans="1:10" s="7" customFormat="1" x14ac:dyDescent="0.25">
      <c r="A299" s="2" t="s">
        <v>45</v>
      </c>
      <c r="I299" s="16"/>
      <c r="J299" s="25"/>
    </row>
    <row r="300" spans="1:10" s="7" customFormat="1" x14ac:dyDescent="0.25">
      <c r="A300" s="12"/>
      <c r="I300" s="16"/>
      <c r="J300" s="25"/>
    </row>
    <row r="301" spans="1:10" s="7" customFormat="1" x14ac:dyDescent="0.25">
      <c r="A301" s="12">
        <v>436.23899999999998</v>
      </c>
      <c r="C301" s="7" t="s">
        <v>171</v>
      </c>
      <c r="I301" s="17">
        <v>2000</v>
      </c>
      <c r="J301" s="25"/>
    </row>
    <row r="302" spans="1:10" s="7" customFormat="1" x14ac:dyDescent="0.25">
      <c r="A302" s="12"/>
      <c r="I302" s="16"/>
      <c r="J302" s="25"/>
    </row>
    <row r="303" spans="1:10" s="7" customFormat="1" x14ac:dyDescent="0.25">
      <c r="A303" s="12"/>
      <c r="C303" s="4" t="s">
        <v>137</v>
      </c>
      <c r="I303" s="18">
        <f>SUM(I301:I302)</f>
        <v>2000</v>
      </c>
      <c r="J303" s="25"/>
    </row>
    <row r="304" spans="1:10" s="7" customFormat="1" x14ac:dyDescent="0.25">
      <c r="J304" s="25"/>
    </row>
    <row r="305" spans="1:10" s="7" customFormat="1" x14ac:dyDescent="0.25">
      <c r="A305" s="12"/>
      <c r="C305" s="4"/>
      <c r="I305" s="18"/>
      <c r="J305" s="25"/>
    </row>
    <row r="306" spans="1:10" s="7" customFormat="1" x14ac:dyDescent="0.25">
      <c r="A306" s="12"/>
      <c r="C306" s="4"/>
      <c r="I306" s="18"/>
      <c r="J306" s="25"/>
    </row>
    <row r="307" spans="1:10" s="7" customFormat="1" x14ac:dyDescent="0.25">
      <c r="A307" s="12"/>
      <c r="C307" s="4"/>
      <c r="I307" s="5"/>
      <c r="J307" s="25"/>
    </row>
    <row r="308" spans="1:10" s="7" customFormat="1" x14ac:dyDescent="0.25">
      <c r="A308" s="12"/>
      <c r="C308" s="4"/>
      <c r="I308" s="5"/>
      <c r="J308" s="25"/>
    </row>
    <row r="309" spans="1:10" s="7" customFormat="1" x14ac:dyDescent="0.25">
      <c r="A309" s="12"/>
      <c r="C309" s="4"/>
      <c r="I309" s="5"/>
      <c r="J309" s="25"/>
    </row>
    <row r="310" spans="1:10" s="7" customFormat="1" x14ac:dyDescent="0.25">
      <c r="J310" s="25"/>
    </row>
    <row r="311" spans="1:10" s="7" customForma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5"/>
    </row>
    <row r="312" spans="1:10" s="7" customFormat="1" x14ac:dyDescent="0.25">
      <c r="J312" s="25"/>
    </row>
    <row r="313" spans="1:10" s="7" customFormat="1" x14ac:dyDescent="0.25">
      <c r="J313" s="25"/>
    </row>
    <row r="314" spans="1:10" s="7" customFormat="1" x14ac:dyDescent="0.25">
      <c r="A314" s="30" t="s">
        <v>61</v>
      </c>
      <c r="B314" s="30"/>
      <c r="C314" s="30"/>
      <c r="D314" s="30"/>
      <c r="E314" s="30"/>
      <c r="F314" s="30"/>
      <c r="G314" s="30"/>
      <c r="H314" s="30"/>
      <c r="I314" s="30"/>
      <c r="J314" s="25"/>
    </row>
    <row r="315" spans="1:10" s="7" customForma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5"/>
    </row>
    <row r="316" spans="1:10" s="7" customForma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5"/>
    </row>
    <row r="317" spans="1:10" s="7" customFormat="1" x14ac:dyDescent="0.25">
      <c r="A317" s="2" t="s">
        <v>46</v>
      </c>
      <c r="I317" s="8"/>
      <c r="J317" s="25"/>
    </row>
    <row r="318" spans="1:10" s="7" customFormat="1" x14ac:dyDescent="0.25">
      <c r="A318" s="12">
        <v>437.37400000000002</v>
      </c>
      <c r="C318" s="7" t="s">
        <v>207</v>
      </c>
      <c r="I318" s="17">
        <v>10000</v>
      </c>
      <c r="J318" s="25"/>
    </row>
    <row r="319" spans="1:10" s="7" customFormat="1" x14ac:dyDescent="0.25">
      <c r="A319" s="12"/>
      <c r="I319" s="16"/>
      <c r="J319" s="25"/>
    </row>
    <row r="320" spans="1:10" s="7" customFormat="1" x14ac:dyDescent="0.25">
      <c r="A320" s="12"/>
      <c r="C320" s="4" t="s">
        <v>137</v>
      </c>
      <c r="I320" s="18">
        <f>SUM(I318:I319)</f>
        <v>10000</v>
      </c>
      <c r="J320" s="25"/>
    </row>
    <row r="321" spans="1:10" s="7" customFormat="1" x14ac:dyDescent="0.25">
      <c r="A321" s="12"/>
      <c r="I321" s="16"/>
      <c r="J321" s="25"/>
    </row>
    <row r="322" spans="1:10" s="7" customFormat="1" x14ac:dyDescent="0.25">
      <c r="A322" s="2" t="s">
        <v>47</v>
      </c>
      <c r="I322" s="16"/>
      <c r="J322" s="25"/>
    </row>
    <row r="323" spans="1:10" s="7" customFormat="1" x14ac:dyDescent="0.25">
      <c r="I323" s="16"/>
      <c r="J323" s="25"/>
    </row>
    <row r="324" spans="1:10" s="7" customFormat="1" x14ac:dyDescent="0.25">
      <c r="A324" s="12">
        <v>438.245</v>
      </c>
      <c r="C324" s="7" t="s">
        <v>78</v>
      </c>
      <c r="I324" s="16">
        <v>75000</v>
      </c>
      <c r="J324" s="25"/>
    </row>
    <row r="325" spans="1:10" s="7" customFormat="1" x14ac:dyDescent="0.25">
      <c r="A325" s="12"/>
      <c r="I325" s="16"/>
      <c r="J325" s="25"/>
    </row>
    <row r="326" spans="1:10" s="7" customFormat="1" x14ac:dyDescent="0.25">
      <c r="A326" s="12">
        <v>438.38400000000001</v>
      </c>
      <c r="C326" s="7" t="s">
        <v>208</v>
      </c>
      <c r="I326" s="17">
        <v>6500</v>
      </c>
      <c r="J326" s="25"/>
    </row>
    <row r="327" spans="1:10" s="7" customFormat="1" x14ac:dyDescent="0.25">
      <c r="A327" s="12"/>
      <c r="I327" s="16"/>
      <c r="J327" s="25"/>
    </row>
    <row r="328" spans="1:10" s="7" customFormat="1" x14ac:dyDescent="0.25">
      <c r="A328" s="12"/>
      <c r="C328" s="4" t="s">
        <v>178</v>
      </c>
      <c r="I328" s="18">
        <f>SUM(I324:I327)</f>
        <v>81500</v>
      </c>
      <c r="J328" s="25"/>
    </row>
    <row r="329" spans="1:10" s="7" customFormat="1" x14ac:dyDescent="0.25">
      <c r="A329" s="12"/>
      <c r="I329" s="16"/>
      <c r="J329" s="25"/>
    </row>
    <row r="330" spans="1:10" s="7" customFormat="1" x14ac:dyDescent="0.25">
      <c r="A330" s="2" t="s">
        <v>48</v>
      </c>
      <c r="I330" s="16"/>
      <c r="J330" s="25"/>
    </row>
    <row r="331" spans="1:10" s="7" customFormat="1" x14ac:dyDescent="0.25">
      <c r="A331" s="12"/>
      <c r="I331" s="16"/>
      <c r="J331" s="25"/>
    </row>
    <row r="332" spans="1:10" s="7" customFormat="1" x14ac:dyDescent="0.25">
      <c r="A332" s="12">
        <v>439.61</v>
      </c>
      <c r="C332" s="7" t="s">
        <v>209</v>
      </c>
      <c r="I332" s="17">
        <v>0</v>
      </c>
      <c r="J332" s="25"/>
    </row>
    <row r="333" spans="1:10" s="7" customFormat="1" x14ac:dyDescent="0.25">
      <c r="A333" s="12"/>
      <c r="I333" s="16"/>
      <c r="J333" s="25"/>
    </row>
    <row r="334" spans="1:10" s="7" customFormat="1" x14ac:dyDescent="0.25">
      <c r="A334" s="12"/>
      <c r="C334" s="4" t="s">
        <v>137</v>
      </c>
      <c r="I334" s="18">
        <f>SUM(I332:I332)</f>
        <v>0</v>
      </c>
      <c r="J334" s="25"/>
    </row>
    <row r="335" spans="1:10" s="7" customFormat="1" x14ac:dyDescent="0.25">
      <c r="A335" s="12"/>
      <c r="I335" s="16"/>
      <c r="J335" s="25"/>
    </row>
    <row r="336" spans="1:10" s="7" customFormat="1" x14ac:dyDescent="0.25">
      <c r="A336" s="12"/>
      <c r="C336" s="4" t="s">
        <v>49</v>
      </c>
      <c r="I336" s="18">
        <f>+(I276+I284+I291+I297+I303+I320+I328+I334)</f>
        <v>352225</v>
      </c>
      <c r="J336" s="25"/>
    </row>
    <row r="337" spans="1:10" s="7" customFormat="1" x14ac:dyDescent="0.25">
      <c r="J337" s="25"/>
    </row>
    <row r="338" spans="1:10" s="7" customFormat="1" x14ac:dyDescent="0.25">
      <c r="A338" s="2" t="s">
        <v>50</v>
      </c>
      <c r="I338" s="16"/>
      <c r="J338" s="25"/>
    </row>
    <row r="339" spans="1:10" s="7" customFormat="1" x14ac:dyDescent="0.25">
      <c r="A339" s="12"/>
      <c r="I339" s="16"/>
      <c r="J339" s="25"/>
    </row>
    <row r="340" spans="1:10" s="7" customFormat="1" x14ac:dyDescent="0.25">
      <c r="A340" s="12">
        <v>454.24700000000001</v>
      </c>
      <c r="C340" s="7" t="s">
        <v>172</v>
      </c>
      <c r="I340" s="16">
        <v>1500</v>
      </c>
      <c r="J340" s="25"/>
    </row>
    <row r="341" spans="1:10" s="7" customFormat="1" x14ac:dyDescent="0.25">
      <c r="A341" s="12">
        <v>454.32100000000003</v>
      </c>
      <c r="C341" s="7" t="s">
        <v>173</v>
      </c>
      <c r="I341" s="16">
        <v>600</v>
      </c>
      <c r="J341" s="25"/>
    </row>
    <row r="342" spans="1:10" s="7" customFormat="1" x14ac:dyDescent="0.25">
      <c r="A342" s="12">
        <v>454.36099999999999</v>
      </c>
      <c r="C342" s="7" t="s">
        <v>162</v>
      </c>
      <c r="I342" s="16">
        <v>2000</v>
      </c>
      <c r="J342" s="25"/>
    </row>
    <row r="343" spans="1:10" s="7" customFormat="1" x14ac:dyDescent="0.25">
      <c r="A343" s="12">
        <v>454.36500000000001</v>
      </c>
      <c r="C343" s="7" t="s">
        <v>143</v>
      </c>
      <c r="I343" s="16">
        <v>0</v>
      </c>
      <c r="J343" s="25"/>
    </row>
    <row r="344" spans="1:10" s="7" customFormat="1" x14ac:dyDescent="0.25">
      <c r="A344" s="12">
        <v>454.36599999999999</v>
      </c>
      <c r="C344" s="7" t="s">
        <v>144</v>
      </c>
      <c r="I344" s="16">
        <v>0</v>
      </c>
      <c r="J344" s="25"/>
    </row>
    <row r="345" spans="1:10" s="7" customFormat="1" x14ac:dyDescent="0.25">
      <c r="A345" s="12">
        <v>454.37099999999998</v>
      </c>
      <c r="C345" s="7" t="s">
        <v>210</v>
      </c>
      <c r="I345" s="16">
        <v>10000</v>
      </c>
      <c r="J345" s="25"/>
    </row>
    <row r="346" spans="1:10" s="7" customFormat="1" x14ac:dyDescent="0.25">
      <c r="A346" s="12">
        <v>454.37200000000001</v>
      </c>
      <c r="C346" s="7" t="s">
        <v>90</v>
      </c>
      <c r="I346" s="16">
        <v>0</v>
      </c>
      <c r="J346" s="25"/>
    </row>
    <row r="347" spans="1:10" x14ac:dyDescent="0.25">
      <c r="A347" s="12">
        <v>454.37299999999999</v>
      </c>
      <c r="C347" s="7" t="s">
        <v>79</v>
      </c>
      <c r="I347" s="16">
        <v>5000</v>
      </c>
      <c r="J347" s="29"/>
    </row>
    <row r="348" spans="1:10" s="7" customFormat="1" x14ac:dyDescent="0.25">
      <c r="A348" s="12">
        <v>454.38200000000001</v>
      </c>
      <c r="C348" s="7" t="s">
        <v>174</v>
      </c>
      <c r="I348" s="16">
        <v>500</v>
      </c>
      <c r="J348" s="25"/>
    </row>
    <row r="349" spans="1:10" s="7" customFormat="1" x14ac:dyDescent="0.25">
      <c r="A349" s="12">
        <v>454.45</v>
      </c>
      <c r="C349" s="7" t="s">
        <v>211</v>
      </c>
      <c r="I349" s="16">
        <v>2000</v>
      </c>
      <c r="J349" s="25"/>
    </row>
    <row r="350" spans="1:10" s="7" customFormat="1" x14ac:dyDescent="0.25">
      <c r="A350" s="12">
        <v>454.72</v>
      </c>
      <c r="C350" s="7" t="s">
        <v>212</v>
      </c>
      <c r="I350" s="17">
        <v>5000</v>
      </c>
      <c r="J350" s="25"/>
    </row>
    <row r="351" spans="1:10" s="7" customFormat="1" x14ac:dyDescent="0.25">
      <c r="A351" s="12"/>
      <c r="I351" s="16"/>
      <c r="J351" s="25"/>
    </row>
    <row r="352" spans="1:10" s="7" customFormat="1" x14ac:dyDescent="0.25">
      <c r="A352" s="12"/>
      <c r="C352" s="4" t="s">
        <v>213</v>
      </c>
      <c r="I352" s="18">
        <f>SUM(I340:I351)</f>
        <v>26600</v>
      </c>
      <c r="J352" s="25"/>
    </row>
    <row r="353" spans="1:10" s="7" customFormat="1" x14ac:dyDescent="0.25">
      <c r="J353" s="25"/>
    </row>
    <row r="354" spans="1:10" s="7" customFormat="1" x14ac:dyDescent="0.25">
      <c r="A354" s="2" t="s">
        <v>51</v>
      </c>
      <c r="I354" s="8"/>
      <c r="J354" s="25"/>
    </row>
    <row r="355" spans="1:10" s="7" customFormat="1" x14ac:dyDescent="0.25">
      <c r="A355" s="12"/>
      <c r="I355" s="8"/>
      <c r="J355" s="25"/>
    </row>
    <row r="356" spans="1:10" s="7" customFormat="1" x14ac:dyDescent="0.25">
      <c r="A356" s="12">
        <v>471.4</v>
      </c>
      <c r="C356" s="7" t="s">
        <v>214</v>
      </c>
      <c r="I356" s="8"/>
      <c r="J356" s="25"/>
    </row>
    <row r="357" spans="1:10" s="7" customFormat="1" x14ac:dyDescent="0.25">
      <c r="A357" s="12"/>
      <c r="I357" s="17">
        <v>60000</v>
      </c>
      <c r="J357" s="25"/>
    </row>
    <row r="358" spans="1:10" s="7" customFormat="1" x14ac:dyDescent="0.25">
      <c r="A358" s="12"/>
      <c r="I358" s="16"/>
      <c r="J358" s="25"/>
    </row>
    <row r="359" spans="1:10" s="7" customFormat="1" x14ac:dyDescent="0.25">
      <c r="A359" s="12"/>
      <c r="C359" s="4" t="s">
        <v>215</v>
      </c>
      <c r="I359" s="18">
        <f>SUM(I357:I357)</f>
        <v>60000</v>
      </c>
      <c r="J359" s="25"/>
    </row>
    <row r="360" spans="1:10" s="7" customFormat="1" x14ac:dyDescent="0.25">
      <c r="A360" s="12"/>
      <c r="I360" s="8"/>
      <c r="J360" s="25"/>
    </row>
    <row r="361" spans="1:10" s="7" customFormat="1" x14ac:dyDescent="0.25">
      <c r="A361" s="2" t="s">
        <v>52</v>
      </c>
      <c r="I361" s="8"/>
      <c r="J361" s="25"/>
    </row>
    <row r="362" spans="1:10" s="7" customFormat="1" x14ac:dyDescent="0.25">
      <c r="A362" s="12"/>
      <c r="I362" s="8"/>
      <c r="J362" s="25"/>
    </row>
    <row r="363" spans="1:10" s="7" customFormat="1" x14ac:dyDescent="0.25">
      <c r="A363" s="2" t="s">
        <v>53</v>
      </c>
      <c r="I363" s="8"/>
      <c r="J363" s="25"/>
    </row>
    <row r="364" spans="1:10" s="7" customFormat="1" x14ac:dyDescent="0.25">
      <c r="A364" s="12"/>
      <c r="I364" s="8"/>
      <c r="J364" s="25"/>
    </row>
    <row r="365" spans="1:10" s="7" customFormat="1" x14ac:dyDescent="0.25">
      <c r="A365" s="12">
        <v>486.35199999999998</v>
      </c>
      <c r="C365" s="7" t="s">
        <v>216</v>
      </c>
      <c r="I365" s="16">
        <v>47000</v>
      </c>
      <c r="J365" s="25"/>
    </row>
    <row r="366" spans="1:10" s="7" customFormat="1" x14ac:dyDescent="0.25">
      <c r="A366" s="12">
        <v>486.35399999999998</v>
      </c>
      <c r="C366" s="7" t="s">
        <v>217</v>
      </c>
      <c r="I366" s="17">
        <v>45000</v>
      </c>
      <c r="J366" s="25"/>
    </row>
    <row r="367" spans="1:10" s="7" customFormat="1" x14ac:dyDescent="0.25">
      <c r="A367" s="12"/>
      <c r="I367" s="16"/>
      <c r="J367" s="25"/>
    </row>
    <row r="368" spans="1:10" s="7" customFormat="1" x14ac:dyDescent="0.25">
      <c r="A368" s="12"/>
      <c r="C368" s="4" t="s">
        <v>73</v>
      </c>
      <c r="I368" s="18">
        <f>SUM(I365:I367)</f>
        <v>92000</v>
      </c>
      <c r="J368" s="25"/>
    </row>
    <row r="369" spans="1:10" s="7" customFormat="1" x14ac:dyDescent="0.25">
      <c r="A369" s="12"/>
      <c r="I369" s="16"/>
      <c r="J369" s="25"/>
    </row>
    <row r="370" spans="1:10" s="7" customFormat="1" x14ac:dyDescent="0.25">
      <c r="A370" s="2" t="s">
        <v>54</v>
      </c>
      <c r="I370" s="16"/>
      <c r="J370" s="25"/>
    </row>
    <row r="371" spans="1:10" s="7" customFormat="1" x14ac:dyDescent="0.25">
      <c r="A371" s="12"/>
      <c r="I371" s="16"/>
      <c r="J371" s="25"/>
    </row>
    <row r="372" spans="1:10" s="7" customFormat="1" x14ac:dyDescent="0.25">
      <c r="A372" s="12">
        <v>487.15100000000001</v>
      </c>
      <c r="C372" s="7" t="s">
        <v>89</v>
      </c>
      <c r="I372" s="16">
        <v>2351</v>
      </c>
      <c r="J372" s="25"/>
    </row>
    <row r="373" spans="1:10" s="7" customFormat="1" x14ac:dyDescent="0.25">
      <c r="A373" s="12">
        <v>487.15600000000001</v>
      </c>
      <c r="C373" s="7" t="s">
        <v>218</v>
      </c>
      <c r="I373" s="16">
        <v>95000</v>
      </c>
      <c r="J373" s="25"/>
    </row>
    <row r="374" spans="1:10" s="7" customFormat="1" x14ac:dyDescent="0.25">
      <c r="A374" s="12">
        <v>487.16</v>
      </c>
      <c r="C374" s="7" t="s">
        <v>219</v>
      </c>
      <c r="I374" s="17">
        <v>40000</v>
      </c>
      <c r="J374" s="25"/>
    </row>
    <row r="375" spans="1:10" s="7" customFormat="1" x14ac:dyDescent="0.25">
      <c r="A375" s="12"/>
      <c r="I375" s="16"/>
      <c r="J375" s="25"/>
    </row>
    <row r="376" spans="1:10" x14ac:dyDescent="0.25">
      <c r="A376" s="12"/>
      <c r="C376" s="4" t="s">
        <v>178</v>
      </c>
      <c r="I376" s="18">
        <f>SUM(I372:I375)</f>
        <v>137351</v>
      </c>
      <c r="J376" s="29"/>
    </row>
    <row r="377" spans="1:10" s="7" customFormat="1" x14ac:dyDescent="0.25">
      <c r="A377" s="30" t="s">
        <v>62</v>
      </c>
      <c r="B377" s="30"/>
      <c r="C377" s="30"/>
      <c r="D377" s="30"/>
      <c r="E377" s="30"/>
      <c r="F377" s="30"/>
      <c r="G377" s="30"/>
      <c r="H377" s="30"/>
      <c r="I377" s="30"/>
      <c r="J377" s="25"/>
    </row>
    <row r="378" spans="1:10" s="7" customFormat="1" x14ac:dyDescent="0.25">
      <c r="A378" s="2" t="s">
        <v>55</v>
      </c>
      <c r="I378" s="16"/>
      <c r="J378" s="25"/>
    </row>
    <row r="379" spans="1:10" s="7" customFormat="1" x14ac:dyDescent="0.25">
      <c r="A379" s="12"/>
      <c r="I379" s="22"/>
      <c r="J379" s="25"/>
    </row>
    <row r="380" spans="1:10" s="7" customFormat="1" x14ac:dyDescent="0.25">
      <c r="A380" s="12">
        <v>488.161</v>
      </c>
      <c r="C380" s="7" t="s">
        <v>88</v>
      </c>
      <c r="I380" s="22">
        <v>36000</v>
      </c>
      <c r="J380" s="25"/>
    </row>
    <row r="381" spans="1:10" s="7" customFormat="1" x14ac:dyDescent="0.25">
      <c r="A381" s="12">
        <v>488.16199999999998</v>
      </c>
      <c r="C381" s="7" t="s">
        <v>220</v>
      </c>
      <c r="I381" s="22">
        <v>10000</v>
      </c>
      <c r="J381" s="25"/>
    </row>
    <row r="382" spans="1:10" s="7" customFormat="1" x14ac:dyDescent="0.25">
      <c r="A382" s="12">
        <v>488.16300000000001</v>
      </c>
      <c r="C382" s="7" t="s">
        <v>221</v>
      </c>
      <c r="I382" s="23">
        <v>8775</v>
      </c>
      <c r="J382" s="25"/>
    </row>
    <row r="383" spans="1:10" s="7" customFormat="1" x14ac:dyDescent="0.25">
      <c r="A383" s="12"/>
      <c r="I383" s="16"/>
      <c r="J383" s="25"/>
    </row>
    <row r="384" spans="1:10" s="7" customFormat="1" x14ac:dyDescent="0.25">
      <c r="A384" s="12"/>
      <c r="C384" s="4" t="s">
        <v>73</v>
      </c>
      <c r="I384" s="18">
        <f>SUM(I380:I383)</f>
        <v>54775</v>
      </c>
      <c r="J384" s="25"/>
    </row>
    <row r="385" spans="1:10" s="7" customFormat="1" x14ac:dyDescent="0.25">
      <c r="A385" s="12"/>
      <c r="I385" s="16"/>
      <c r="J385" s="25"/>
    </row>
    <row r="386" spans="1:10" s="7" customFormat="1" x14ac:dyDescent="0.25">
      <c r="A386" s="12"/>
      <c r="C386" s="4" t="s">
        <v>56</v>
      </c>
      <c r="I386" s="18">
        <f>+(I368+I376+I384)</f>
        <v>284126</v>
      </c>
      <c r="J386" s="25"/>
    </row>
    <row r="387" spans="1:10" s="7" customFormat="1" x14ac:dyDescent="0.25">
      <c r="A387" s="12"/>
      <c r="C387" s="4"/>
      <c r="I387" s="16"/>
      <c r="J387" s="25"/>
    </row>
    <row r="388" spans="1:10" s="7" customFormat="1" x14ac:dyDescent="0.25">
      <c r="A388" s="12"/>
      <c r="I388" s="16"/>
      <c r="J388" s="25"/>
    </row>
    <row r="389" spans="1:10" s="7" customFormat="1" x14ac:dyDescent="0.25">
      <c r="A389" s="2" t="s">
        <v>57</v>
      </c>
      <c r="I389" s="16"/>
      <c r="J389" s="25"/>
    </row>
    <row r="390" spans="1:10" s="7" customFormat="1" x14ac:dyDescent="0.25">
      <c r="A390" s="12"/>
      <c r="I390" s="16"/>
      <c r="J390" s="25"/>
    </row>
    <row r="391" spans="1:10" s="7" customFormat="1" x14ac:dyDescent="0.25">
      <c r="A391" s="12">
        <v>600</v>
      </c>
      <c r="C391" s="7" t="s">
        <v>58</v>
      </c>
      <c r="I391" s="17">
        <v>0</v>
      </c>
      <c r="J391" s="25"/>
    </row>
    <row r="392" spans="1:10" s="7" customFormat="1" x14ac:dyDescent="0.25">
      <c r="A392" s="12"/>
      <c r="I392" s="16"/>
      <c r="J392" s="25"/>
    </row>
    <row r="393" spans="1:10" s="7" customFormat="1" x14ac:dyDescent="0.25">
      <c r="A393" s="12"/>
      <c r="C393" s="4" t="s">
        <v>59</v>
      </c>
      <c r="I393" s="18">
        <f>SUM(I391:I392)</f>
        <v>0</v>
      </c>
      <c r="J393" s="25"/>
    </row>
    <row r="394" spans="1:10" s="7" customFormat="1" x14ac:dyDescent="0.25">
      <c r="A394" s="12"/>
      <c r="I394" s="16"/>
      <c r="J394" s="25"/>
    </row>
    <row r="395" spans="1:10" s="7" customFormat="1" x14ac:dyDescent="0.25">
      <c r="A395" s="12"/>
      <c r="C395" s="4" t="s">
        <v>222</v>
      </c>
      <c r="I395" s="18">
        <v>1657909.28</v>
      </c>
      <c r="J395" s="25"/>
    </row>
    <row r="396" spans="1:10" s="7" customFormat="1" x14ac:dyDescent="0.25">
      <c r="A396" s="12"/>
      <c r="C396" s="4"/>
      <c r="I396" s="18"/>
      <c r="J396" s="25"/>
    </row>
    <row r="397" spans="1:10" s="7" customFormat="1" x14ac:dyDescent="0.25">
      <c r="A397" s="12"/>
      <c r="C397" s="4"/>
      <c r="I397" s="18"/>
      <c r="J397" s="25"/>
    </row>
    <row r="398" spans="1:10" s="7" customFormat="1" x14ac:dyDescent="0.25">
      <c r="A398" s="12"/>
      <c r="I398" s="16"/>
      <c r="J398" s="25"/>
    </row>
    <row r="399" spans="1:10" s="7" customFormat="1" x14ac:dyDescent="0.25">
      <c r="A399" s="12"/>
      <c r="C399" s="4" t="s">
        <v>69</v>
      </c>
      <c r="D399" s="6">
        <v>43830</v>
      </c>
      <c r="I399" s="18">
        <f>SUM(I61-I395)</f>
        <v>0</v>
      </c>
      <c r="J399" s="25"/>
    </row>
    <row r="400" spans="1:10" s="7" customFormat="1" x14ac:dyDescent="0.25">
      <c r="J400" s="25"/>
    </row>
    <row r="401" spans="10:10" s="7" customFormat="1" x14ac:dyDescent="0.25">
      <c r="J401" s="25"/>
    </row>
    <row r="402" spans="10:10" s="7" customFormat="1" x14ac:dyDescent="0.25">
      <c r="J402" s="25"/>
    </row>
    <row r="403" spans="10:10" s="7" customFormat="1" x14ac:dyDescent="0.25">
      <c r="J403" s="25"/>
    </row>
    <row r="404" spans="10:10" s="7" customFormat="1" x14ac:dyDescent="0.25">
      <c r="J404" s="25"/>
    </row>
    <row r="405" spans="10:10" s="7" customFormat="1" x14ac:dyDescent="0.25">
      <c r="J405" s="25"/>
    </row>
    <row r="406" spans="10:10" s="7" customFormat="1" x14ac:dyDescent="0.25">
      <c r="J406" s="25"/>
    </row>
    <row r="407" spans="10:10" s="7" customFormat="1" x14ac:dyDescent="0.25">
      <c r="J407" s="25"/>
    </row>
    <row r="408" spans="10:10" s="7" customFormat="1" x14ac:dyDescent="0.25">
      <c r="J408" s="25"/>
    </row>
    <row r="409" spans="10:10" s="7" customFormat="1" x14ac:dyDescent="0.25">
      <c r="J409" s="25"/>
    </row>
    <row r="410" spans="10:10" s="7" customFormat="1" x14ac:dyDescent="0.25">
      <c r="J410" s="25"/>
    </row>
    <row r="411" spans="10:10" s="7" customFormat="1" x14ac:dyDescent="0.25">
      <c r="J411" s="25"/>
    </row>
    <row r="412" spans="10:10" s="7" customFormat="1" x14ac:dyDescent="0.25">
      <c r="J412" s="25"/>
    </row>
    <row r="413" spans="10:10" s="7" customFormat="1" x14ac:dyDescent="0.25">
      <c r="J413" s="25"/>
    </row>
    <row r="414" spans="10:10" s="7" customFormat="1" x14ac:dyDescent="0.25">
      <c r="J414" s="25"/>
    </row>
    <row r="415" spans="10:10" s="7" customFormat="1" x14ac:dyDescent="0.25">
      <c r="J415" s="25"/>
    </row>
    <row r="416" spans="10:10" s="7" customFormat="1" x14ac:dyDescent="0.25">
      <c r="J416" s="25"/>
    </row>
    <row r="417" spans="1:10" s="7" customFormat="1" x14ac:dyDescent="0.25">
      <c r="J417" s="25"/>
    </row>
    <row r="418" spans="1:10" s="7" customFormat="1" x14ac:dyDescent="0.25">
      <c r="A418" s="12"/>
      <c r="I418" s="16"/>
      <c r="J418" s="25"/>
    </row>
    <row r="419" spans="1:10" s="7" customFormat="1" x14ac:dyDescent="0.25">
      <c r="J419" s="25"/>
    </row>
    <row r="420" spans="1:10" s="7" customFormat="1" x14ac:dyDescent="0.25">
      <c r="J420" s="25"/>
    </row>
    <row r="421" spans="1:10" s="7" customFormat="1" x14ac:dyDescent="0.25">
      <c r="J421" s="25"/>
    </row>
    <row r="422" spans="1:10" s="7" customFormat="1" x14ac:dyDescent="0.25">
      <c r="J422" s="25"/>
    </row>
    <row r="423" spans="1:10" s="7" customFormat="1" x14ac:dyDescent="0.25">
      <c r="J423" s="25"/>
    </row>
    <row r="424" spans="1:10" s="7" customFormat="1" x14ac:dyDescent="0.25">
      <c r="J424" s="25"/>
    </row>
    <row r="425" spans="1:10" s="7" customFormat="1" x14ac:dyDescent="0.25">
      <c r="J425" s="25"/>
    </row>
    <row r="426" spans="1:10" s="7" customFormat="1" x14ac:dyDescent="0.25">
      <c r="J426" s="25"/>
    </row>
    <row r="427" spans="1:10" s="7" customFormat="1" x14ac:dyDescent="0.25">
      <c r="J427" s="25"/>
    </row>
    <row r="428" spans="1:10" s="7" customFormat="1" x14ac:dyDescent="0.25">
      <c r="J428" s="25"/>
    </row>
    <row r="429" spans="1:10" s="7" customFormat="1" x14ac:dyDescent="0.25">
      <c r="J429" s="25"/>
    </row>
    <row r="430" spans="1:10" s="7" customFormat="1" x14ac:dyDescent="0.25">
      <c r="J430" s="25"/>
    </row>
    <row r="431" spans="1:10" s="7" customFormat="1" x14ac:dyDescent="0.25">
      <c r="J431" s="25"/>
    </row>
    <row r="432" spans="1:10" s="7" customFormat="1" x14ac:dyDescent="0.25">
      <c r="J432" s="25"/>
    </row>
    <row r="433" spans="1:10" s="7" customFormat="1" x14ac:dyDescent="0.25">
      <c r="J433" s="25"/>
    </row>
    <row r="434" spans="1:10" s="7" customFormat="1" x14ac:dyDescent="0.25">
      <c r="J434" s="25"/>
    </row>
    <row r="435" spans="1:10" s="7" customFormat="1" x14ac:dyDescent="0.25">
      <c r="J435" s="25"/>
    </row>
    <row r="436" spans="1:10" s="7" customFormat="1" x14ac:dyDescent="0.25">
      <c r="J436" s="25"/>
    </row>
    <row r="437" spans="1:10" s="7" customFormat="1" x14ac:dyDescent="0.25">
      <c r="J437" s="25"/>
    </row>
    <row r="438" spans="1:10" s="7" customFormat="1" x14ac:dyDescent="0.25">
      <c r="J438" s="25"/>
    </row>
    <row r="439" spans="1:10" s="7" customFormat="1" x14ac:dyDescent="0.25">
      <c r="J439" s="25"/>
    </row>
    <row r="440" spans="1:10" s="7" customFormat="1" x14ac:dyDescent="0.25">
      <c r="A440" s="30" t="s">
        <v>63</v>
      </c>
      <c r="B440" s="30"/>
      <c r="C440" s="30"/>
      <c r="D440" s="30"/>
      <c r="E440" s="30"/>
      <c r="F440" s="30"/>
      <c r="G440" s="30"/>
      <c r="H440" s="30"/>
      <c r="I440" s="30"/>
      <c r="J440" s="25"/>
    </row>
    <row r="441" spans="1:10" s="7" customFormat="1" x14ac:dyDescent="0.25">
      <c r="J441" s="25"/>
    </row>
    <row r="442" spans="1:10" s="7" customFormat="1" x14ac:dyDescent="0.25">
      <c r="J442" s="25"/>
    </row>
    <row r="443" spans="1:10" s="7" customFormat="1" x14ac:dyDescent="0.25">
      <c r="J443" s="25"/>
    </row>
    <row r="444" spans="1:10" s="7" customFormat="1" x14ac:dyDescent="0.25">
      <c r="J444" s="25"/>
    </row>
    <row r="445" spans="1:10" s="7" customFormat="1" x14ac:dyDescent="0.25">
      <c r="J445" s="25"/>
    </row>
    <row r="447" spans="1:10" s="11" customFormat="1" x14ac:dyDescent="0.25">
      <c r="J447" s="28"/>
    </row>
    <row r="448" spans="1:10" s="11" customFormat="1" x14ac:dyDescent="0.25">
      <c r="J448" s="28"/>
    </row>
    <row r="449" spans="10:10" s="7" customFormat="1" x14ac:dyDescent="0.25">
      <c r="J449" s="25"/>
    </row>
    <row r="450" spans="10:10" s="11" customFormat="1" x14ac:dyDescent="0.25">
      <c r="J450" s="28"/>
    </row>
    <row r="451" spans="10:10" s="11" customFormat="1" x14ac:dyDescent="0.25">
      <c r="J451" s="28"/>
    </row>
    <row r="452" spans="10:10" s="11" customFormat="1" x14ac:dyDescent="0.25">
      <c r="J452" s="28"/>
    </row>
    <row r="454" spans="10:10" s="11" customFormat="1" x14ac:dyDescent="0.25">
      <c r="J454" s="28"/>
    </row>
    <row r="455" spans="10:10" s="11" customFormat="1" x14ac:dyDescent="0.25">
      <c r="J455" s="28"/>
    </row>
    <row r="456" spans="10:10" s="11" customFormat="1" x14ac:dyDescent="0.25">
      <c r="J456" s="28"/>
    </row>
    <row r="457" spans="10:10" s="11" customFormat="1" x14ac:dyDescent="0.25">
      <c r="J457" s="28"/>
    </row>
    <row r="458" spans="10:10" s="11" customFormat="1" x14ac:dyDescent="0.25">
      <c r="J458" s="28"/>
    </row>
    <row r="459" spans="10:10" s="11" customFormat="1" x14ac:dyDescent="0.25">
      <c r="J459" s="28"/>
    </row>
    <row r="460" spans="10:10" s="11" customFormat="1" x14ac:dyDescent="0.25">
      <c r="J460" s="28"/>
    </row>
    <row r="461" spans="10:10" s="11" customFormat="1" x14ac:dyDescent="0.25">
      <c r="J461" s="28"/>
    </row>
    <row r="462" spans="10:10" s="11" customFormat="1" x14ac:dyDescent="0.25">
      <c r="J462" s="28"/>
    </row>
    <row r="463" spans="10:10" s="11" customFormat="1" x14ac:dyDescent="0.25">
      <c r="J463" s="28"/>
    </row>
    <row r="465" spans="1:10" s="11" customFormat="1" x14ac:dyDescent="0.25">
      <c r="J465" s="28"/>
    </row>
    <row r="466" spans="1:10" s="11" customFormat="1" x14ac:dyDescent="0.25">
      <c r="J466" s="28"/>
    </row>
    <row r="467" spans="1:10" s="11" customFormat="1" x14ac:dyDescent="0.25">
      <c r="J467" s="28"/>
    </row>
    <row r="468" spans="1:10" s="11" customFormat="1" x14ac:dyDescent="0.25">
      <c r="J468" s="28"/>
    </row>
    <row r="469" spans="1:10" s="11" customFormat="1" x14ac:dyDescent="0.25">
      <c r="J469" s="28"/>
    </row>
    <row r="470" spans="1:10" s="11" customFormat="1" x14ac:dyDescent="0.25">
      <c r="J470" s="28"/>
    </row>
    <row r="471" spans="1:10" s="11" customFormat="1" x14ac:dyDescent="0.25">
      <c r="J471" s="28"/>
    </row>
    <row r="472" spans="1:10" s="11" customFormat="1" x14ac:dyDescent="0.25">
      <c r="J472" s="28"/>
    </row>
    <row r="473" spans="1:10" s="11" customFormat="1" x14ac:dyDescent="0.25">
      <c r="J473" s="28"/>
    </row>
    <row r="474" spans="1:10" s="11" customFormat="1" x14ac:dyDescent="0.25">
      <c r="J474" s="28"/>
    </row>
    <row r="475" spans="1:10" s="11" customFormat="1" x14ac:dyDescent="0.25">
      <c r="J475" s="28"/>
    </row>
    <row r="476" spans="1:10" x14ac:dyDescent="0.25">
      <c r="A476" s="12"/>
      <c r="I476" s="8"/>
    </row>
    <row r="477" spans="1:10" x14ac:dyDescent="0.25">
      <c r="A477" s="1"/>
      <c r="I477" s="8"/>
    </row>
    <row r="478" spans="1:10" x14ac:dyDescent="0.25">
      <c r="A478" s="12"/>
      <c r="I478" s="8"/>
    </row>
    <row r="479" spans="1:10" x14ac:dyDescent="0.25">
      <c r="A479" s="2"/>
      <c r="I479" s="8"/>
    </row>
    <row r="480" spans="1:10" x14ac:dyDescent="0.25">
      <c r="A480" s="12"/>
      <c r="I480" s="8"/>
    </row>
    <row r="481" spans="1:9" x14ac:dyDescent="0.25">
      <c r="A481" s="12"/>
      <c r="I481" s="8"/>
    </row>
    <row r="482" spans="1:9" x14ac:dyDescent="0.25">
      <c r="A482" s="12"/>
      <c r="I482" s="8"/>
    </row>
    <row r="483" spans="1:9" x14ac:dyDescent="0.25">
      <c r="A483" s="12"/>
      <c r="I483" s="8"/>
    </row>
  </sheetData>
  <mergeCells count="9">
    <mergeCell ref="A440:I440"/>
    <mergeCell ref="A1:I1"/>
    <mergeCell ref="A3:I3"/>
    <mergeCell ref="A63:I63"/>
    <mergeCell ref="A125:I125"/>
    <mergeCell ref="A188:I188"/>
    <mergeCell ref="A251:I251"/>
    <mergeCell ref="A314:I314"/>
    <mergeCell ref="A377:I377"/>
  </mergeCells>
  <phoneticPr fontId="5" type="noConversion"/>
  <pageMargins left="0.75" right="0.75" top="1" bottom="0.25" header="0.5" footer="0.5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DELLSERV</dc:creator>
  <cp:lastModifiedBy>Maureen</cp:lastModifiedBy>
  <cp:lastPrinted>2018-11-21T14:02:23Z</cp:lastPrinted>
  <dcterms:created xsi:type="dcterms:W3CDTF">2003-10-07T21:34:27Z</dcterms:created>
  <dcterms:modified xsi:type="dcterms:W3CDTF">2019-12-03T21:25:04Z</dcterms:modified>
</cp:coreProperties>
</file>